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60" windowWidth="11655" windowHeight="5580" tabRatio="714" activeTab="2"/>
  </bookViews>
  <sheets>
    <sheet name="Wentylatory" sheetId="1" r:id="rId1"/>
    <sheet name="Siłowniki" sheetId="6" r:id="rId2"/>
    <sheet name="Inne" sheetId="7" r:id="rId3"/>
    <sheet name="Obciążalniść przewodów" sheetId="8" r:id="rId4"/>
    <sheet name="Zabezpieczania do falowników" sheetId="9" r:id="rId5"/>
    <sheet name="Bezpieczniki" sheetId="10" r:id="rId6"/>
    <sheet name="Wkładki gG" sheetId="11" r:id="rId7"/>
  </sheets>
  <calcPr calcId="125725"/>
</workbook>
</file>

<file path=xl/calcChain.xml><?xml version="1.0" encoding="utf-8"?>
<calcChain xmlns="http://schemas.openxmlformats.org/spreadsheetml/2006/main">
  <c r="D23" i="7"/>
  <c r="E23" s="1"/>
  <c r="D18"/>
  <c r="E18" s="1"/>
  <c r="D13"/>
  <c r="E13" s="1"/>
  <c r="F8"/>
  <c r="G8" s="1"/>
  <c r="K2"/>
  <c r="F36" i="6"/>
  <c r="G36" s="1"/>
  <c r="F31"/>
  <c r="G31" s="1"/>
  <c r="F26"/>
  <c r="G26" s="1"/>
  <c r="F21"/>
  <c r="G21" s="1"/>
  <c r="F16"/>
  <c r="G16" s="1"/>
  <c r="F11"/>
  <c r="G11" s="1"/>
  <c r="F8"/>
  <c r="G8" s="1"/>
  <c r="K2"/>
  <c r="F13" i="1"/>
  <c r="G13" s="1"/>
  <c r="F8"/>
  <c r="K2"/>
  <c r="G8" l="1"/>
</calcChain>
</file>

<file path=xl/comments1.xml><?xml version="1.0" encoding="utf-8"?>
<comments xmlns="http://schemas.openxmlformats.org/spreadsheetml/2006/main">
  <authors>
    <author>Autor</author>
  </authors>
  <commentList>
    <comment ref="D8" authorId="0">
      <text>
        <r>
          <rPr>
            <sz val="8"/>
            <color indexed="81"/>
            <rFont val="Tahoma"/>
            <charset val="238"/>
          </rPr>
          <t xml:space="preserve">Prąd znamionowy pojedyńczego siłownika
</t>
        </r>
      </text>
    </comment>
    <comment ref="D11" authorId="0">
      <text>
        <r>
          <rPr>
            <sz val="8"/>
            <color indexed="81"/>
            <rFont val="Tahoma"/>
            <family val="2"/>
          </rPr>
          <t>Prąd znamionowy pojedyńczego siłownika</t>
        </r>
        <r>
          <rPr>
            <sz val="8"/>
            <color indexed="81"/>
            <rFont val="Tahoma"/>
            <charset val="238"/>
          </rPr>
          <t xml:space="preserve">
</t>
        </r>
      </text>
    </comment>
    <comment ref="D16" authorId="0">
      <text>
        <r>
          <rPr>
            <sz val="8"/>
            <color indexed="81"/>
            <rFont val="Tahoma"/>
            <family val="2"/>
          </rPr>
          <t>Prąd znamionowy pojedyńczego siłownika</t>
        </r>
        <r>
          <rPr>
            <sz val="8"/>
            <color indexed="81"/>
            <rFont val="Tahoma"/>
            <charset val="238"/>
          </rPr>
          <t xml:space="preserve">
</t>
        </r>
      </text>
    </comment>
    <comment ref="D21" authorId="0">
      <text>
        <r>
          <rPr>
            <sz val="8"/>
            <color indexed="81"/>
            <rFont val="Tahoma"/>
            <family val="2"/>
          </rPr>
          <t>Prąd znamionowy pojedyńczego siłownika</t>
        </r>
        <r>
          <rPr>
            <sz val="8"/>
            <color indexed="81"/>
            <rFont val="Tahoma"/>
            <charset val="238"/>
          </rPr>
          <t xml:space="preserve">
</t>
        </r>
      </text>
    </comment>
    <comment ref="D26" authorId="0">
      <text>
        <r>
          <rPr>
            <sz val="8"/>
            <color indexed="81"/>
            <rFont val="Tahoma"/>
            <family val="2"/>
          </rPr>
          <t>Prąd znamionowy pojedyńczego siłownika</t>
        </r>
        <r>
          <rPr>
            <sz val="8"/>
            <color indexed="81"/>
            <rFont val="Tahoma"/>
            <charset val="238"/>
          </rPr>
          <t xml:space="preserve">
</t>
        </r>
      </text>
    </comment>
    <comment ref="D31" authorId="0">
      <text>
        <r>
          <rPr>
            <sz val="8"/>
            <color indexed="81"/>
            <rFont val="Tahoma"/>
            <family val="2"/>
          </rPr>
          <t>Prąd znamionowy pojedyńczego siłownika/urządzenia</t>
        </r>
        <r>
          <rPr>
            <sz val="8"/>
            <color indexed="81"/>
            <rFont val="Tahoma"/>
            <charset val="238"/>
          </rPr>
          <t xml:space="preserve">
</t>
        </r>
      </text>
    </comment>
    <comment ref="D36" authorId="0">
      <text>
        <r>
          <rPr>
            <sz val="8"/>
            <color indexed="81"/>
            <rFont val="Tahoma"/>
            <family val="2"/>
          </rPr>
          <t>Prąd znamionowy pojedyńczego siłownika</t>
        </r>
        <r>
          <rPr>
            <sz val="8"/>
            <color indexed="81"/>
            <rFont val="Tahoma"/>
            <charset val="238"/>
          </rPr>
          <t xml:space="preserve">
</t>
        </r>
      </text>
    </comment>
  </commentList>
</comments>
</file>

<file path=xl/comments2.xml><?xml version="1.0" encoding="utf-8"?>
<comments xmlns="http://schemas.openxmlformats.org/spreadsheetml/2006/main">
  <authors>
    <author>Autor</author>
  </authors>
  <commentList>
    <comment ref="D8" authorId="0">
      <text>
        <r>
          <rPr>
            <sz val="8"/>
            <color indexed="81"/>
            <rFont val="Tahoma"/>
            <family val="2"/>
          </rPr>
          <t>Prąd znamionowy pojedyńczego urządzenia</t>
        </r>
        <r>
          <rPr>
            <sz val="8"/>
            <color indexed="81"/>
            <rFont val="Tahoma"/>
            <charset val="238"/>
          </rPr>
          <t xml:space="preserve">
</t>
        </r>
      </text>
    </comment>
  </commentList>
</comments>
</file>

<file path=xl/sharedStrings.xml><?xml version="1.0" encoding="utf-8"?>
<sst xmlns="http://schemas.openxmlformats.org/spreadsheetml/2006/main" count="180" uniqueCount="78">
  <si>
    <t>KALKULATOR DOBORU DŁUGOSCI PRZEWODÓW SYSTEMU CX1201</t>
  </si>
  <si>
    <t>POLA DO EDYCJI</t>
  </si>
  <si>
    <r>
      <t xml:space="preserve">CERBEX </t>
    </r>
    <r>
      <rPr>
        <b/>
        <sz val="24"/>
        <color indexed="10"/>
        <rFont val="Arial"/>
        <family val="2"/>
        <charset val="238"/>
      </rPr>
      <t>Sp. z o.o.</t>
    </r>
  </si>
  <si>
    <t>Przewód silnika 3-fazowego 3x400V - wyjście falownikowe</t>
  </si>
  <si>
    <t>Ekranowany</t>
  </si>
  <si>
    <t>Długość [m]</t>
  </si>
  <si>
    <t>Przekrój [mm2]</t>
  </si>
  <si>
    <t>Typ przewodu</t>
  </si>
  <si>
    <t>Prąd znamionowy [A]  silnika</t>
  </si>
  <si>
    <t>Długość maksymalna dla danego przekroju [m]</t>
  </si>
  <si>
    <t>WYNIK</t>
  </si>
  <si>
    <t>Nie ekranowany</t>
  </si>
  <si>
    <t>UWAGA: Należy zweryfikować dobrany przekrój z obciązalnością prądową długotrwałą przewodu.</t>
  </si>
  <si>
    <t>Przewód silnika 3-fazowego 3x400V - wyjście stycznikowe</t>
  </si>
  <si>
    <t>Przewód siłownika bez sprężyny powrotnej 24VDC (np.BE24 Belimo - In = 0,4A)</t>
  </si>
  <si>
    <t>Prąd znamionowy [A]  siłownika max. 2A na wyjście</t>
  </si>
  <si>
    <t>Ilość siłowników na linii [szt.] max. 5</t>
  </si>
  <si>
    <t>Przewód siłownika ze sprężyną powrotną 24VDC (np. BF24 Belimo - In=0,21A)</t>
  </si>
  <si>
    <t>Przewód siłownika ze sprężyną powrotną 230VAC (np. BF230 Belimo - In=0,04A)</t>
  </si>
  <si>
    <t>Przewód siłownika sterowanego impulsem 24VDC (np. GRYFIT EI - In = 0,2A)</t>
  </si>
  <si>
    <t>Przewód siłownika z wejściem analogowym 4-20mA 24VDC (np. SM24 Belimo - In=0,2A)</t>
  </si>
  <si>
    <t>Przewód siłownika/urządzenia innego producenta (praca -24V, postój - 0V) - użytkowo (np. Siłownik napinania klapy Gryfit, trzymacz drzwiowy)</t>
  </si>
  <si>
    <t>Prąd znamionowy [A]  siłownika/urządzenia max. 5A na wyjście</t>
  </si>
  <si>
    <t xml:space="preserve">Ilość siłowników/urządzeń na linii [szt.] </t>
  </si>
  <si>
    <t>Przewód siłownika wrzecionowego/łańcuchowego</t>
  </si>
  <si>
    <t>Prąd znamionowy [A]  max. 2A na wyjście</t>
  </si>
  <si>
    <t>Ilość siłowników na linii [szt.] max. 2</t>
  </si>
  <si>
    <t>Przewód do modułu przekaźnika wyniesionego MPW-1.0 - moduł zasila inne urządzenia</t>
  </si>
  <si>
    <t>Prąd znamionowy [A]  urządzenia max. 2A na wyjście</t>
  </si>
  <si>
    <t xml:space="preserve">Ilość urządzeń na linii [szt.] </t>
  </si>
  <si>
    <t>Przewód do modułu przekaźnika wyniesionego MPW-1.0 - styk NO/NC</t>
  </si>
  <si>
    <t>Przewód do czujnika róznicy cisnień</t>
  </si>
  <si>
    <t>Przewód przycisku</t>
  </si>
  <si>
    <t>UWAGI:</t>
  </si>
  <si>
    <t>Kalkulator zakłada maksymalny spadek nalięcia dla wentylatorów zasilanych napięciem 400V jako 2,5% Un,</t>
  </si>
  <si>
    <t>Kalkulator zakłada maksymalny spadek nalięcia dla urządzeń zasilanych napięciem 24VDC - 15% Un</t>
  </si>
  <si>
    <t>Oznaczenie</t>
  </si>
  <si>
    <t>A1</t>
  </si>
  <si>
    <t>A2</t>
  </si>
  <si>
    <t>B1</t>
  </si>
  <si>
    <t>B2</t>
  </si>
  <si>
    <t>C</t>
  </si>
  <si>
    <t>E</t>
  </si>
  <si>
    <t>W rurkach i kanałach (listwach) instalacyjnych pod tynkiem</t>
  </si>
  <si>
    <t>W rurkach i kanałach (listwach) instalacyjnych na ścianie</t>
  </si>
  <si>
    <t>Na ścianie</t>
  </si>
  <si>
    <t>W powietrzu</t>
  </si>
  <si>
    <t>Przewody jednożyłowe</t>
  </si>
  <si>
    <t>Kable i przewody wielożyłowe</t>
  </si>
  <si>
    <t>Kable i przewody wielożyłowe w odległości większej niż 0,3 średnicy od ściany</t>
  </si>
  <si>
    <t>Przewody wielożyłowe</t>
  </si>
  <si>
    <t>Miejsce i sposób ułożenia  przewodu</t>
  </si>
  <si>
    <t>Liczba obciążonych przewodów</t>
  </si>
  <si>
    <r>
      <t>Obciążalność przewodów I</t>
    </r>
    <r>
      <rPr>
        <sz val="8"/>
        <color theme="1"/>
        <rFont val="Calibri"/>
        <family val="2"/>
        <charset val="238"/>
        <scheme val="minor"/>
      </rPr>
      <t xml:space="preserve">Z </t>
    </r>
    <r>
      <rPr>
        <sz val="11"/>
        <color theme="1"/>
        <rFont val="Calibri"/>
        <family val="2"/>
        <charset val="238"/>
        <scheme val="minor"/>
      </rPr>
      <t>oraz prąd znamionowy zabezpieczeń przetężeniowych I</t>
    </r>
    <r>
      <rPr>
        <sz val="8"/>
        <color theme="1"/>
        <rFont val="Calibri"/>
        <family val="2"/>
        <charset val="238"/>
        <scheme val="minor"/>
      </rPr>
      <t>NF</t>
    </r>
  </si>
  <si>
    <r>
      <t>I</t>
    </r>
    <r>
      <rPr>
        <sz val="8"/>
        <color theme="1"/>
        <rFont val="Calibri"/>
        <family val="2"/>
        <charset val="238"/>
        <scheme val="minor"/>
      </rPr>
      <t>Z</t>
    </r>
  </si>
  <si>
    <r>
      <t>I</t>
    </r>
    <r>
      <rPr>
        <sz val="8"/>
        <color theme="1"/>
        <rFont val="Calibri"/>
        <family val="2"/>
        <charset val="238"/>
        <scheme val="minor"/>
      </rPr>
      <t>NF</t>
    </r>
  </si>
  <si>
    <t>Przekrój w mm2</t>
  </si>
  <si>
    <t>ESMD371L4TXA</t>
  </si>
  <si>
    <t>ESMD751L4TXA</t>
  </si>
  <si>
    <t>ESMD112L4TXA</t>
  </si>
  <si>
    <t>ESMD152L4TXA</t>
  </si>
  <si>
    <t>ESMD222L4TXA</t>
  </si>
  <si>
    <t>ESMD302L4TXA</t>
  </si>
  <si>
    <t>ESMD402L4TXA</t>
  </si>
  <si>
    <t>ESMD552L4TXA</t>
  </si>
  <si>
    <t>ESMD752L4TXA</t>
  </si>
  <si>
    <t>ESMD113L4TXA</t>
  </si>
  <si>
    <t>ESMD153L4TXA</t>
  </si>
  <si>
    <t>ESMD183L4TXA</t>
  </si>
  <si>
    <t>ESMD223L4TXA</t>
  </si>
  <si>
    <t>ESV303N04TXB</t>
  </si>
  <si>
    <t>ESV373N04TXB</t>
  </si>
  <si>
    <t>ESV453N04TXB</t>
  </si>
  <si>
    <t>MOC</t>
  </si>
  <si>
    <t>Zabezpieczenie [C]A</t>
  </si>
  <si>
    <t>przewód mm2</t>
  </si>
  <si>
    <t>Charakterystyka C</t>
  </si>
  <si>
    <t>Wkładki gG</t>
  </si>
</sst>
</file>

<file path=xl/styles.xml><?xml version="1.0" encoding="utf-8"?>
<styleSheet xmlns="http://schemas.openxmlformats.org/spreadsheetml/2006/main">
  <fonts count="13">
    <font>
      <sz val="11"/>
      <color theme="1"/>
      <name val="Calibri"/>
      <family val="2"/>
      <charset val="238"/>
      <scheme val="minor"/>
    </font>
    <font>
      <sz val="16"/>
      <name val="Cambria"/>
      <family val="1"/>
    </font>
    <font>
      <sz val="10"/>
      <name val="Arial Narrow"/>
      <family val="2"/>
    </font>
    <font>
      <sz val="48"/>
      <color indexed="10"/>
      <name val="Cancun"/>
      <family val="4"/>
    </font>
    <font>
      <b/>
      <sz val="24"/>
      <color indexed="10"/>
      <name val="Arial"/>
      <family val="2"/>
      <charset val="238"/>
    </font>
    <font>
      <b/>
      <sz val="10"/>
      <color indexed="48"/>
      <name val="Arial Narrow"/>
      <family val="2"/>
    </font>
    <font>
      <b/>
      <sz val="10"/>
      <color indexed="10"/>
      <name val="Arial Narrow"/>
      <family val="2"/>
    </font>
    <font>
      <b/>
      <sz val="10"/>
      <color indexed="9"/>
      <name val="Arial Narrow"/>
      <family val="2"/>
    </font>
    <font>
      <b/>
      <sz val="12"/>
      <color indexed="10"/>
      <name val="Arial Narrow"/>
      <family val="2"/>
    </font>
    <font>
      <sz val="10"/>
      <color indexed="10"/>
      <name val="Arial Narrow"/>
      <family val="2"/>
    </font>
    <font>
      <sz val="8"/>
      <color indexed="81"/>
      <name val="Tahoma"/>
      <charset val="238"/>
    </font>
    <font>
      <sz val="8"/>
      <color indexed="81"/>
      <name val="Tahoma"/>
      <family val="2"/>
    </font>
    <font>
      <sz val="8"/>
      <color theme="1"/>
      <name val="Calibri"/>
      <family val="2"/>
      <charset val="238"/>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43">
    <xf numFmtId="0" fontId="0" fillId="0" borderId="0" xfId="0"/>
    <xf numFmtId="0" fontId="0" fillId="2" borderId="0" xfId="0" applyFill="1"/>
    <xf numFmtId="0" fontId="1" fillId="2" borderId="0" xfId="0" applyFont="1" applyFill="1"/>
    <xf numFmtId="0" fontId="2" fillId="3" borderId="1" xfId="0" applyFont="1" applyFill="1" applyBorder="1" applyAlignment="1">
      <alignment horizontal="center"/>
    </xf>
    <xf numFmtId="0" fontId="5" fillId="2" borderId="0" xfId="0" applyFont="1" applyFill="1"/>
    <xf numFmtId="0" fontId="2" fillId="2" borderId="0" xfId="0" applyFont="1" applyFill="1"/>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3" borderId="5"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1" fontId="2" fillId="5" borderId="7" xfId="0" applyNumberFormat="1" applyFont="1" applyFill="1" applyBorder="1" applyAlignment="1">
      <alignment horizontal="center"/>
    </xf>
    <xf numFmtId="0" fontId="2" fillId="2" borderId="8" xfId="0" applyFont="1" applyFill="1" applyBorder="1" applyAlignment="1">
      <alignment horizontal="center"/>
    </xf>
    <xf numFmtId="0" fontId="6" fillId="2" borderId="0" xfId="0" applyFont="1" applyFill="1"/>
    <xf numFmtId="0" fontId="2" fillId="2" borderId="0" xfId="0" applyFont="1" applyFill="1" applyBorder="1" applyAlignment="1">
      <alignment horizontal="center"/>
    </xf>
    <xf numFmtId="0" fontId="7" fillId="2" borderId="0" xfId="0" applyFont="1" applyFill="1"/>
    <xf numFmtId="0" fontId="2" fillId="2" borderId="0" xfId="0" applyFont="1" applyFill="1" applyBorder="1" applyAlignment="1">
      <alignment horizontal="center" vertical="center"/>
    </xf>
    <xf numFmtId="0" fontId="2" fillId="2" borderId="11" xfId="0" applyFont="1" applyFill="1" applyBorder="1" applyAlignment="1">
      <alignment horizont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xf>
    <xf numFmtId="0" fontId="2" fillId="0" borderId="15"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11" xfId="0" applyFont="1" applyBorder="1" applyAlignment="1">
      <alignment horizontal="center"/>
    </xf>
    <xf numFmtId="0" fontId="8" fillId="2" borderId="0" xfId="0" applyFont="1" applyFill="1"/>
    <xf numFmtId="0" fontId="9" fillId="2" borderId="0" xfId="0" applyFont="1" applyFill="1"/>
    <xf numFmtId="0" fontId="2" fillId="0" borderId="0" xfId="0" applyFont="1"/>
    <xf numFmtId="0" fontId="3" fillId="2" borderId="0" xfId="0" applyFont="1" applyFill="1" applyAlignment="1">
      <alignment horizontal="center" vertical="top" textRotation="90"/>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3" borderId="9"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0" fillId="0" borderId="0" xfId="0" applyAlignment="1">
      <alignment horizontal="center"/>
    </xf>
    <xf numFmtId="0" fontId="0" fillId="0" borderId="0" xfId="0" applyAlignment="1">
      <alignment wrapText="1"/>
    </xf>
    <xf numFmtId="0" fontId="0" fillId="0" borderId="0" xfId="0" applyAlignment="1">
      <alignment horizontal="left" wrapText="1"/>
    </xf>
    <xf numFmtId="0" fontId="0" fillId="0" borderId="1" xfId="0" applyBorder="1" applyAlignment="1">
      <alignment horizontal="left" wrapText="1"/>
    </xf>
    <xf numFmtId="0" fontId="0" fillId="0" borderId="1" xfId="0" applyBorder="1"/>
    <xf numFmtId="0" fontId="0" fillId="0" borderId="1" xfId="0" applyBorder="1" applyAlignment="1">
      <alignment horizontal="center" wrapText="1"/>
    </xf>
    <xf numFmtId="0" fontId="0" fillId="0" borderId="1" xfId="0" applyBorder="1" applyAlignment="1">
      <alignment horizontal="center"/>
    </xf>
    <xf numFmtId="0" fontId="3" fillId="2" borderId="0" xfId="0" applyFont="1" applyFill="1" applyAlignment="1">
      <alignment horizontal="center" vertical="top" textRotation="90"/>
    </xf>
    <xf numFmtId="0" fontId="0" fillId="0" borderId="0" xfId="0" applyAlignment="1">
      <alignment horizontal="center" vertical="top" textRotation="90"/>
    </xf>
    <xf numFmtId="0" fontId="0" fillId="0" borderId="1" xfId="0" applyBorder="1" applyAlignment="1">
      <alignment horizontal="center"/>
    </xf>
    <xf numFmtId="0" fontId="0" fillId="0" borderId="1" xfId="0" applyBorder="1" applyAlignment="1">
      <alignment horizontal="center" wrapText="1"/>
    </xf>
  </cellXfs>
  <cellStyles count="1">
    <cellStyle name="Normalny" xfId="0" builtinId="0"/>
  </cellStyles>
  <dxfs count="14">
    <dxf>
      <fill>
        <patternFill>
          <bgColor indexed="10"/>
        </patternFill>
      </fill>
    </dxf>
    <dxf>
      <fill>
        <patternFill>
          <bgColor indexed="11"/>
        </patternFill>
      </fill>
    </dxf>
    <dxf>
      <fill>
        <patternFill>
          <bgColor indexed="53"/>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53"/>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AF78"/>
  <sheetViews>
    <sheetView workbookViewId="0">
      <selection activeCell="T6" sqref="T6"/>
    </sheetView>
  </sheetViews>
  <sheetFormatPr defaultRowHeight="15"/>
  <cols>
    <col min="1" max="1" width="12.42578125" customWidth="1"/>
    <col min="2" max="2" width="20.140625" customWidth="1"/>
    <col min="4" max="4" width="18.140625" customWidth="1"/>
    <col min="5" max="6" width="17.85546875" customWidth="1"/>
    <col min="7" max="7" width="23.140625" customWidth="1"/>
    <col min="8" max="16" width="0" hidden="1" customWidth="1"/>
    <col min="257" max="257" width="12.42578125" customWidth="1"/>
    <col min="258" max="258" width="20.140625" customWidth="1"/>
    <col min="260" max="260" width="18.140625" customWidth="1"/>
    <col min="261" max="262" width="17.85546875" customWidth="1"/>
    <col min="263" max="263" width="23.140625" customWidth="1"/>
    <col min="513" max="513" width="12.42578125" customWidth="1"/>
    <col min="514" max="514" width="20.140625" customWidth="1"/>
    <col min="516" max="516" width="18.140625" customWidth="1"/>
    <col min="517" max="518" width="17.85546875" customWidth="1"/>
    <col min="519" max="519" width="23.140625" customWidth="1"/>
    <col min="769" max="769" width="12.42578125" customWidth="1"/>
    <col min="770" max="770" width="20.140625" customWidth="1"/>
    <col min="772" max="772" width="18.140625" customWidth="1"/>
    <col min="773" max="774" width="17.85546875" customWidth="1"/>
    <col min="775" max="775" width="23.140625" customWidth="1"/>
    <col min="1025" max="1025" width="12.42578125" customWidth="1"/>
    <col min="1026" max="1026" width="20.140625" customWidth="1"/>
    <col min="1028" max="1028" width="18.140625" customWidth="1"/>
    <col min="1029" max="1030" width="17.85546875" customWidth="1"/>
    <col min="1031" max="1031" width="23.140625" customWidth="1"/>
    <col min="1281" max="1281" width="12.42578125" customWidth="1"/>
    <col min="1282" max="1282" width="20.140625" customWidth="1"/>
    <col min="1284" max="1284" width="18.140625" customWidth="1"/>
    <col min="1285" max="1286" width="17.85546875" customWidth="1"/>
    <col min="1287" max="1287" width="23.140625" customWidth="1"/>
    <col min="1537" max="1537" width="12.42578125" customWidth="1"/>
    <col min="1538" max="1538" width="20.140625" customWidth="1"/>
    <col min="1540" max="1540" width="18.140625" customWidth="1"/>
    <col min="1541" max="1542" width="17.85546875" customWidth="1"/>
    <col min="1543" max="1543" width="23.140625" customWidth="1"/>
    <col min="1793" max="1793" width="12.42578125" customWidth="1"/>
    <col min="1794" max="1794" width="20.140625" customWidth="1"/>
    <col min="1796" max="1796" width="18.140625" customWidth="1"/>
    <col min="1797" max="1798" width="17.85546875" customWidth="1"/>
    <col min="1799" max="1799" width="23.140625" customWidth="1"/>
    <col min="2049" max="2049" width="12.42578125" customWidth="1"/>
    <col min="2050" max="2050" width="20.140625" customWidth="1"/>
    <col min="2052" max="2052" width="18.140625" customWidth="1"/>
    <col min="2053" max="2054" width="17.85546875" customWidth="1"/>
    <col min="2055" max="2055" width="23.140625" customWidth="1"/>
    <col min="2305" max="2305" width="12.42578125" customWidth="1"/>
    <col min="2306" max="2306" width="20.140625" customWidth="1"/>
    <col min="2308" max="2308" width="18.140625" customWidth="1"/>
    <col min="2309" max="2310" width="17.85546875" customWidth="1"/>
    <col min="2311" max="2311" width="23.140625" customWidth="1"/>
    <col min="2561" max="2561" width="12.42578125" customWidth="1"/>
    <col min="2562" max="2562" width="20.140625" customWidth="1"/>
    <col min="2564" max="2564" width="18.140625" customWidth="1"/>
    <col min="2565" max="2566" width="17.85546875" customWidth="1"/>
    <col min="2567" max="2567" width="23.140625" customWidth="1"/>
    <col min="2817" max="2817" width="12.42578125" customWidth="1"/>
    <col min="2818" max="2818" width="20.140625" customWidth="1"/>
    <col min="2820" max="2820" width="18.140625" customWidth="1"/>
    <col min="2821" max="2822" width="17.85546875" customWidth="1"/>
    <col min="2823" max="2823" width="23.140625" customWidth="1"/>
    <col min="3073" max="3073" width="12.42578125" customWidth="1"/>
    <col min="3074" max="3074" width="20.140625" customWidth="1"/>
    <col min="3076" max="3076" width="18.140625" customWidth="1"/>
    <col min="3077" max="3078" width="17.85546875" customWidth="1"/>
    <col min="3079" max="3079" width="23.140625" customWidth="1"/>
    <col min="3329" max="3329" width="12.42578125" customWidth="1"/>
    <col min="3330" max="3330" width="20.140625" customWidth="1"/>
    <col min="3332" max="3332" width="18.140625" customWidth="1"/>
    <col min="3333" max="3334" width="17.85546875" customWidth="1"/>
    <col min="3335" max="3335" width="23.140625" customWidth="1"/>
    <col min="3585" max="3585" width="12.42578125" customWidth="1"/>
    <col min="3586" max="3586" width="20.140625" customWidth="1"/>
    <col min="3588" max="3588" width="18.140625" customWidth="1"/>
    <col min="3589" max="3590" width="17.85546875" customWidth="1"/>
    <col min="3591" max="3591" width="23.140625" customWidth="1"/>
    <col min="3841" max="3841" width="12.42578125" customWidth="1"/>
    <col min="3842" max="3842" width="20.140625" customWidth="1"/>
    <col min="3844" max="3844" width="18.140625" customWidth="1"/>
    <col min="3845" max="3846" width="17.85546875" customWidth="1"/>
    <col min="3847" max="3847" width="23.140625" customWidth="1"/>
    <col min="4097" max="4097" width="12.42578125" customWidth="1"/>
    <col min="4098" max="4098" width="20.140625" customWidth="1"/>
    <col min="4100" max="4100" width="18.140625" customWidth="1"/>
    <col min="4101" max="4102" width="17.85546875" customWidth="1"/>
    <col min="4103" max="4103" width="23.140625" customWidth="1"/>
    <col min="4353" max="4353" width="12.42578125" customWidth="1"/>
    <col min="4354" max="4354" width="20.140625" customWidth="1"/>
    <col min="4356" max="4356" width="18.140625" customWidth="1"/>
    <col min="4357" max="4358" width="17.85546875" customWidth="1"/>
    <col min="4359" max="4359" width="23.140625" customWidth="1"/>
    <col min="4609" max="4609" width="12.42578125" customWidth="1"/>
    <col min="4610" max="4610" width="20.140625" customWidth="1"/>
    <col min="4612" max="4612" width="18.140625" customWidth="1"/>
    <col min="4613" max="4614" width="17.85546875" customWidth="1"/>
    <col min="4615" max="4615" width="23.140625" customWidth="1"/>
    <col min="4865" max="4865" width="12.42578125" customWidth="1"/>
    <col min="4866" max="4866" width="20.140625" customWidth="1"/>
    <col min="4868" max="4868" width="18.140625" customWidth="1"/>
    <col min="4869" max="4870" width="17.85546875" customWidth="1"/>
    <col min="4871" max="4871" width="23.140625" customWidth="1"/>
    <col min="5121" max="5121" width="12.42578125" customWidth="1"/>
    <col min="5122" max="5122" width="20.140625" customWidth="1"/>
    <col min="5124" max="5124" width="18.140625" customWidth="1"/>
    <col min="5125" max="5126" width="17.85546875" customWidth="1"/>
    <col min="5127" max="5127" width="23.140625" customWidth="1"/>
    <col min="5377" max="5377" width="12.42578125" customWidth="1"/>
    <col min="5378" max="5378" width="20.140625" customWidth="1"/>
    <col min="5380" max="5380" width="18.140625" customWidth="1"/>
    <col min="5381" max="5382" width="17.85546875" customWidth="1"/>
    <col min="5383" max="5383" width="23.140625" customWidth="1"/>
    <col min="5633" max="5633" width="12.42578125" customWidth="1"/>
    <col min="5634" max="5634" width="20.140625" customWidth="1"/>
    <col min="5636" max="5636" width="18.140625" customWidth="1"/>
    <col min="5637" max="5638" width="17.85546875" customWidth="1"/>
    <col min="5639" max="5639" width="23.140625" customWidth="1"/>
    <col min="5889" max="5889" width="12.42578125" customWidth="1"/>
    <col min="5890" max="5890" width="20.140625" customWidth="1"/>
    <col min="5892" max="5892" width="18.140625" customWidth="1"/>
    <col min="5893" max="5894" width="17.85546875" customWidth="1"/>
    <col min="5895" max="5895" width="23.140625" customWidth="1"/>
    <col min="6145" max="6145" width="12.42578125" customWidth="1"/>
    <col min="6146" max="6146" width="20.140625" customWidth="1"/>
    <col min="6148" max="6148" width="18.140625" customWidth="1"/>
    <col min="6149" max="6150" width="17.85546875" customWidth="1"/>
    <col min="6151" max="6151" width="23.140625" customWidth="1"/>
    <col min="6401" max="6401" width="12.42578125" customWidth="1"/>
    <col min="6402" max="6402" width="20.140625" customWidth="1"/>
    <col min="6404" max="6404" width="18.140625" customWidth="1"/>
    <col min="6405" max="6406" width="17.85546875" customWidth="1"/>
    <col min="6407" max="6407" width="23.140625" customWidth="1"/>
    <col min="6657" max="6657" width="12.42578125" customWidth="1"/>
    <col min="6658" max="6658" width="20.140625" customWidth="1"/>
    <col min="6660" max="6660" width="18.140625" customWidth="1"/>
    <col min="6661" max="6662" width="17.85546875" customWidth="1"/>
    <col min="6663" max="6663" width="23.140625" customWidth="1"/>
    <col min="6913" max="6913" width="12.42578125" customWidth="1"/>
    <col min="6914" max="6914" width="20.140625" customWidth="1"/>
    <col min="6916" max="6916" width="18.140625" customWidth="1"/>
    <col min="6917" max="6918" width="17.85546875" customWidth="1"/>
    <col min="6919" max="6919" width="23.140625" customWidth="1"/>
    <col min="7169" max="7169" width="12.42578125" customWidth="1"/>
    <col min="7170" max="7170" width="20.140625" customWidth="1"/>
    <col min="7172" max="7172" width="18.140625" customWidth="1"/>
    <col min="7173" max="7174" width="17.85546875" customWidth="1"/>
    <col min="7175" max="7175" width="23.140625" customWidth="1"/>
    <col min="7425" max="7425" width="12.42578125" customWidth="1"/>
    <col min="7426" max="7426" width="20.140625" customWidth="1"/>
    <col min="7428" max="7428" width="18.140625" customWidth="1"/>
    <col min="7429" max="7430" width="17.85546875" customWidth="1"/>
    <col min="7431" max="7431" width="23.140625" customWidth="1"/>
    <col min="7681" max="7681" width="12.42578125" customWidth="1"/>
    <col min="7682" max="7682" width="20.140625" customWidth="1"/>
    <col min="7684" max="7684" width="18.140625" customWidth="1"/>
    <col min="7685" max="7686" width="17.85546875" customWidth="1"/>
    <col min="7687" max="7687" width="23.140625" customWidth="1"/>
    <col min="7937" max="7937" width="12.42578125" customWidth="1"/>
    <col min="7938" max="7938" width="20.140625" customWidth="1"/>
    <col min="7940" max="7940" width="18.140625" customWidth="1"/>
    <col min="7941" max="7942" width="17.85546875" customWidth="1"/>
    <col min="7943" max="7943" width="23.140625" customWidth="1"/>
    <col min="8193" max="8193" width="12.42578125" customWidth="1"/>
    <col min="8194" max="8194" width="20.140625" customWidth="1"/>
    <col min="8196" max="8196" width="18.140625" customWidth="1"/>
    <col min="8197" max="8198" width="17.85546875" customWidth="1"/>
    <col min="8199" max="8199" width="23.140625" customWidth="1"/>
    <col min="8449" max="8449" width="12.42578125" customWidth="1"/>
    <col min="8450" max="8450" width="20.140625" customWidth="1"/>
    <col min="8452" max="8452" width="18.140625" customWidth="1"/>
    <col min="8453" max="8454" width="17.85546875" customWidth="1"/>
    <col min="8455" max="8455" width="23.140625" customWidth="1"/>
    <col min="8705" max="8705" width="12.42578125" customWidth="1"/>
    <col min="8706" max="8706" width="20.140625" customWidth="1"/>
    <col min="8708" max="8708" width="18.140625" customWidth="1"/>
    <col min="8709" max="8710" width="17.85546875" customWidth="1"/>
    <col min="8711" max="8711" width="23.140625" customWidth="1"/>
    <col min="8961" max="8961" width="12.42578125" customWidth="1"/>
    <col min="8962" max="8962" width="20.140625" customWidth="1"/>
    <col min="8964" max="8964" width="18.140625" customWidth="1"/>
    <col min="8965" max="8966" width="17.85546875" customWidth="1"/>
    <col min="8967" max="8967" width="23.140625" customWidth="1"/>
    <col min="9217" max="9217" width="12.42578125" customWidth="1"/>
    <col min="9218" max="9218" width="20.140625" customWidth="1"/>
    <col min="9220" max="9220" width="18.140625" customWidth="1"/>
    <col min="9221" max="9222" width="17.85546875" customWidth="1"/>
    <col min="9223" max="9223" width="23.140625" customWidth="1"/>
    <col min="9473" max="9473" width="12.42578125" customWidth="1"/>
    <col min="9474" max="9474" width="20.140625" customWidth="1"/>
    <col min="9476" max="9476" width="18.140625" customWidth="1"/>
    <col min="9477" max="9478" width="17.85546875" customWidth="1"/>
    <col min="9479" max="9479" width="23.140625" customWidth="1"/>
    <col min="9729" max="9729" width="12.42578125" customWidth="1"/>
    <col min="9730" max="9730" width="20.140625" customWidth="1"/>
    <col min="9732" max="9732" width="18.140625" customWidth="1"/>
    <col min="9733" max="9734" width="17.85546875" customWidth="1"/>
    <col min="9735" max="9735" width="23.140625" customWidth="1"/>
    <col min="9985" max="9985" width="12.42578125" customWidth="1"/>
    <col min="9986" max="9986" width="20.140625" customWidth="1"/>
    <col min="9988" max="9988" width="18.140625" customWidth="1"/>
    <col min="9989" max="9990" width="17.85546875" customWidth="1"/>
    <col min="9991" max="9991" width="23.140625" customWidth="1"/>
    <col min="10241" max="10241" width="12.42578125" customWidth="1"/>
    <col min="10242" max="10242" width="20.140625" customWidth="1"/>
    <col min="10244" max="10244" width="18.140625" customWidth="1"/>
    <col min="10245" max="10246" width="17.85546875" customWidth="1"/>
    <col min="10247" max="10247" width="23.140625" customWidth="1"/>
    <col min="10497" max="10497" width="12.42578125" customWidth="1"/>
    <col min="10498" max="10498" width="20.140625" customWidth="1"/>
    <col min="10500" max="10500" width="18.140625" customWidth="1"/>
    <col min="10501" max="10502" width="17.85546875" customWidth="1"/>
    <col min="10503" max="10503" width="23.140625" customWidth="1"/>
    <col min="10753" max="10753" width="12.42578125" customWidth="1"/>
    <col min="10754" max="10754" width="20.140625" customWidth="1"/>
    <col min="10756" max="10756" width="18.140625" customWidth="1"/>
    <col min="10757" max="10758" width="17.85546875" customWidth="1"/>
    <col min="10759" max="10759" width="23.140625" customWidth="1"/>
    <col min="11009" max="11009" width="12.42578125" customWidth="1"/>
    <col min="11010" max="11010" width="20.140625" customWidth="1"/>
    <col min="11012" max="11012" width="18.140625" customWidth="1"/>
    <col min="11013" max="11014" width="17.85546875" customWidth="1"/>
    <col min="11015" max="11015" width="23.140625" customWidth="1"/>
    <col min="11265" max="11265" width="12.42578125" customWidth="1"/>
    <col min="11266" max="11266" width="20.140625" customWidth="1"/>
    <col min="11268" max="11268" width="18.140625" customWidth="1"/>
    <col min="11269" max="11270" width="17.85546875" customWidth="1"/>
    <col min="11271" max="11271" width="23.140625" customWidth="1"/>
    <col min="11521" max="11521" width="12.42578125" customWidth="1"/>
    <col min="11522" max="11522" width="20.140625" customWidth="1"/>
    <col min="11524" max="11524" width="18.140625" customWidth="1"/>
    <col min="11525" max="11526" width="17.85546875" customWidth="1"/>
    <col min="11527" max="11527" width="23.140625" customWidth="1"/>
    <col min="11777" max="11777" width="12.42578125" customWidth="1"/>
    <col min="11778" max="11778" width="20.140625" customWidth="1"/>
    <col min="11780" max="11780" width="18.140625" customWidth="1"/>
    <col min="11781" max="11782" width="17.85546875" customWidth="1"/>
    <col min="11783" max="11783" width="23.140625" customWidth="1"/>
    <col min="12033" max="12033" width="12.42578125" customWidth="1"/>
    <col min="12034" max="12034" width="20.140625" customWidth="1"/>
    <col min="12036" max="12036" width="18.140625" customWidth="1"/>
    <col min="12037" max="12038" width="17.85546875" customWidth="1"/>
    <col min="12039" max="12039" width="23.140625" customWidth="1"/>
    <col min="12289" max="12289" width="12.42578125" customWidth="1"/>
    <col min="12290" max="12290" width="20.140625" customWidth="1"/>
    <col min="12292" max="12292" width="18.140625" customWidth="1"/>
    <col min="12293" max="12294" width="17.85546875" customWidth="1"/>
    <col min="12295" max="12295" width="23.140625" customWidth="1"/>
    <col min="12545" max="12545" width="12.42578125" customWidth="1"/>
    <col min="12546" max="12546" width="20.140625" customWidth="1"/>
    <col min="12548" max="12548" width="18.140625" customWidth="1"/>
    <col min="12549" max="12550" width="17.85546875" customWidth="1"/>
    <col min="12551" max="12551" width="23.140625" customWidth="1"/>
    <col min="12801" max="12801" width="12.42578125" customWidth="1"/>
    <col min="12802" max="12802" width="20.140625" customWidth="1"/>
    <col min="12804" max="12804" width="18.140625" customWidth="1"/>
    <col min="12805" max="12806" width="17.85546875" customWidth="1"/>
    <col min="12807" max="12807" width="23.140625" customWidth="1"/>
    <col min="13057" max="13057" width="12.42578125" customWidth="1"/>
    <col min="13058" max="13058" width="20.140625" customWidth="1"/>
    <col min="13060" max="13060" width="18.140625" customWidth="1"/>
    <col min="13061" max="13062" width="17.85546875" customWidth="1"/>
    <col min="13063" max="13063" width="23.140625" customWidth="1"/>
    <col min="13313" max="13313" width="12.42578125" customWidth="1"/>
    <col min="13314" max="13314" width="20.140625" customWidth="1"/>
    <col min="13316" max="13316" width="18.140625" customWidth="1"/>
    <col min="13317" max="13318" width="17.85546875" customWidth="1"/>
    <col min="13319" max="13319" width="23.140625" customWidth="1"/>
    <col min="13569" max="13569" width="12.42578125" customWidth="1"/>
    <col min="13570" max="13570" width="20.140625" customWidth="1"/>
    <col min="13572" max="13572" width="18.140625" customWidth="1"/>
    <col min="13573" max="13574" width="17.85546875" customWidth="1"/>
    <col min="13575" max="13575" width="23.140625" customWidth="1"/>
    <col min="13825" max="13825" width="12.42578125" customWidth="1"/>
    <col min="13826" max="13826" width="20.140625" customWidth="1"/>
    <col min="13828" max="13828" width="18.140625" customWidth="1"/>
    <col min="13829" max="13830" width="17.85546875" customWidth="1"/>
    <col min="13831" max="13831" width="23.140625" customWidth="1"/>
    <col min="14081" max="14081" width="12.42578125" customWidth="1"/>
    <col min="14082" max="14082" width="20.140625" customWidth="1"/>
    <col min="14084" max="14084" width="18.140625" customWidth="1"/>
    <col min="14085" max="14086" width="17.85546875" customWidth="1"/>
    <col min="14087" max="14087" width="23.140625" customWidth="1"/>
    <col min="14337" max="14337" width="12.42578125" customWidth="1"/>
    <col min="14338" max="14338" width="20.140625" customWidth="1"/>
    <col min="14340" max="14340" width="18.140625" customWidth="1"/>
    <col min="14341" max="14342" width="17.85546875" customWidth="1"/>
    <col min="14343" max="14343" width="23.140625" customWidth="1"/>
    <col min="14593" max="14593" width="12.42578125" customWidth="1"/>
    <col min="14594" max="14594" width="20.140625" customWidth="1"/>
    <col min="14596" max="14596" width="18.140625" customWidth="1"/>
    <col min="14597" max="14598" width="17.85546875" customWidth="1"/>
    <col min="14599" max="14599" width="23.140625" customWidth="1"/>
    <col min="14849" max="14849" width="12.42578125" customWidth="1"/>
    <col min="14850" max="14850" width="20.140625" customWidth="1"/>
    <col min="14852" max="14852" width="18.140625" customWidth="1"/>
    <col min="14853" max="14854" width="17.85546875" customWidth="1"/>
    <col min="14855" max="14855" width="23.140625" customWidth="1"/>
    <col min="15105" max="15105" width="12.42578125" customWidth="1"/>
    <col min="15106" max="15106" width="20.140625" customWidth="1"/>
    <col min="15108" max="15108" width="18.140625" customWidth="1"/>
    <col min="15109" max="15110" width="17.85546875" customWidth="1"/>
    <col min="15111" max="15111" width="23.140625" customWidth="1"/>
    <col min="15361" max="15361" width="12.42578125" customWidth="1"/>
    <col min="15362" max="15362" width="20.140625" customWidth="1"/>
    <col min="15364" max="15364" width="18.140625" customWidth="1"/>
    <col min="15365" max="15366" width="17.85546875" customWidth="1"/>
    <col min="15367" max="15367" width="23.140625" customWidth="1"/>
    <col min="15617" max="15617" width="12.42578125" customWidth="1"/>
    <col min="15618" max="15618" width="20.140625" customWidth="1"/>
    <col min="15620" max="15620" width="18.140625" customWidth="1"/>
    <col min="15621" max="15622" width="17.85546875" customWidth="1"/>
    <col min="15623" max="15623" width="23.140625" customWidth="1"/>
    <col min="15873" max="15873" width="12.42578125" customWidth="1"/>
    <col min="15874" max="15874" width="20.140625" customWidth="1"/>
    <col min="15876" max="15876" width="18.140625" customWidth="1"/>
    <col min="15877" max="15878" width="17.85546875" customWidth="1"/>
    <col min="15879" max="15879" width="23.140625" customWidth="1"/>
    <col min="16129" max="16129" width="12.42578125" customWidth="1"/>
    <col min="16130" max="16130" width="20.140625" customWidth="1"/>
    <col min="16132" max="16132" width="18.140625" customWidth="1"/>
    <col min="16133" max="16134" width="17.85546875" customWidth="1"/>
    <col min="16135" max="16135" width="23.140625" customWidth="1"/>
  </cols>
  <sheetData>
    <row r="1" spans="1:32" ht="20.25">
      <c r="A1" s="1"/>
      <c r="B1" s="2" t="s">
        <v>0</v>
      </c>
      <c r="C1" s="1"/>
      <c r="D1" s="1"/>
      <c r="E1" s="1"/>
      <c r="F1" s="1"/>
      <c r="G1" s="1"/>
      <c r="H1" s="3"/>
      <c r="I1" s="1"/>
      <c r="J1" s="1"/>
      <c r="K1" s="1"/>
      <c r="L1" s="1"/>
      <c r="M1" s="1"/>
      <c r="N1" s="1"/>
      <c r="O1" s="1"/>
      <c r="P1" s="1"/>
      <c r="Q1" s="4"/>
      <c r="R1" s="4"/>
      <c r="S1" s="4"/>
      <c r="T1" s="4"/>
      <c r="U1" s="4"/>
      <c r="V1" s="4"/>
      <c r="W1" s="4"/>
      <c r="X1" s="4"/>
      <c r="Y1" s="4"/>
      <c r="Z1" s="4"/>
      <c r="AA1" s="4"/>
      <c r="AB1" s="4"/>
      <c r="AC1" s="4"/>
      <c r="AD1" s="4"/>
      <c r="AE1" s="4"/>
      <c r="AF1" s="4"/>
    </row>
    <row r="2" spans="1:32" ht="15" customHeight="1">
      <c r="A2" s="1"/>
      <c r="B2" s="24" t="s">
        <v>33</v>
      </c>
      <c r="C2" s="1"/>
      <c r="D2" s="1"/>
      <c r="E2" s="1"/>
      <c r="F2" s="1"/>
      <c r="G2" s="1"/>
      <c r="H2" s="1" t="s">
        <v>1</v>
      </c>
      <c r="I2" s="1"/>
      <c r="J2" s="1"/>
      <c r="K2" s="1">
        <f>58*400*C8*2.5/(SQRT(3)*E8*0.8*100)</f>
        <v>34.881578763539892</v>
      </c>
      <c r="L2" s="1"/>
      <c r="M2" s="1"/>
      <c r="N2" s="1"/>
      <c r="O2" s="1"/>
      <c r="P2" s="1"/>
      <c r="Q2" s="4"/>
      <c r="R2" s="4"/>
      <c r="S2" s="4"/>
      <c r="T2" s="4"/>
      <c r="U2" s="4"/>
      <c r="V2" s="4"/>
      <c r="W2" s="4"/>
      <c r="X2" s="4"/>
      <c r="Y2" s="4"/>
      <c r="Z2" s="4"/>
      <c r="AA2" s="4"/>
      <c r="AB2" s="4"/>
      <c r="AC2" s="4"/>
      <c r="AD2" s="4"/>
      <c r="AE2" s="4"/>
      <c r="AF2" s="4"/>
    </row>
    <row r="3" spans="1:32" ht="15.75">
      <c r="A3" s="39" t="s">
        <v>2</v>
      </c>
      <c r="B3" s="24" t="s">
        <v>34</v>
      </c>
      <c r="C3" s="24"/>
      <c r="D3" s="24"/>
      <c r="E3" s="24"/>
      <c r="F3" s="24"/>
      <c r="G3" s="24"/>
      <c r="H3" s="4"/>
      <c r="I3" s="4"/>
      <c r="J3" s="4"/>
      <c r="K3" s="4"/>
      <c r="L3" s="4"/>
      <c r="M3" s="4"/>
      <c r="N3" s="4"/>
      <c r="O3" s="4"/>
      <c r="P3" s="4"/>
      <c r="Q3" s="4"/>
      <c r="R3" s="4"/>
      <c r="S3" s="4"/>
      <c r="T3" s="4"/>
      <c r="U3" s="4"/>
      <c r="V3" s="4"/>
      <c r="W3" s="4"/>
      <c r="X3" s="4"/>
      <c r="Y3" s="4"/>
      <c r="Z3" s="4"/>
      <c r="AA3" s="4"/>
      <c r="AB3" s="4"/>
      <c r="AC3" s="4"/>
      <c r="AD3" s="4"/>
      <c r="AE3" s="4"/>
      <c r="AF3" s="4"/>
    </row>
    <row r="4" spans="1:32" ht="38.25" customHeight="1">
      <c r="A4" s="39"/>
      <c r="B4" s="24"/>
      <c r="C4" s="24"/>
      <c r="D4" s="24"/>
      <c r="E4" s="24"/>
      <c r="F4" s="24"/>
      <c r="G4" s="24"/>
      <c r="H4" s="4"/>
      <c r="I4" s="4"/>
      <c r="J4" s="4"/>
      <c r="K4" s="4"/>
      <c r="L4" s="4"/>
      <c r="M4" s="4"/>
      <c r="N4" s="4"/>
      <c r="O4" s="4"/>
      <c r="P4" s="4"/>
      <c r="Q4" s="4"/>
      <c r="R4" s="4"/>
      <c r="S4" s="4"/>
      <c r="T4" s="4"/>
      <c r="U4" s="4"/>
      <c r="V4" s="4"/>
      <c r="W4" s="4"/>
      <c r="X4" s="4"/>
      <c r="Y4" s="4"/>
      <c r="Z4" s="4"/>
      <c r="AA4" s="4"/>
      <c r="AB4" s="4"/>
      <c r="AC4" s="4"/>
      <c r="AD4" s="4"/>
      <c r="AE4" s="4"/>
      <c r="AF4" s="4"/>
    </row>
    <row r="5" spans="1:32" ht="15.75">
      <c r="A5" s="39"/>
      <c r="B5" s="24"/>
      <c r="C5" s="24"/>
      <c r="D5" s="24"/>
      <c r="E5" s="24"/>
      <c r="F5" s="24"/>
      <c r="G5" s="24"/>
      <c r="H5" s="4"/>
      <c r="I5" s="4"/>
      <c r="J5" s="4"/>
      <c r="K5" s="4"/>
      <c r="L5" s="4"/>
      <c r="M5" s="4"/>
      <c r="N5" s="4"/>
      <c r="O5" s="4"/>
      <c r="P5" s="4"/>
      <c r="Q5" s="4"/>
      <c r="R5" s="4"/>
      <c r="S5" s="4"/>
      <c r="T5" s="4"/>
      <c r="U5" s="4"/>
      <c r="V5" s="4"/>
      <c r="W5" s="4"/>
      <c r="X5" s="4"/>
      <c r="Y5" s="4"/>
      <c r="Z5" s="4"/>
      <c r="AA5" s="4"/>
      <c r="AB5" s="4"/>
      <c r="AC5" s="4"/>
      <c r="AD5" s="4"/>
      <c r="AE5" s="4"/>
      <c r="AF5" s="4"/>
    </row>
    <row r="6" spans="1:32" ht="15.75" thickBot="1">
      <c r="A6" s="39"/>
      <c r="B6" s="4" t="s">
        <v>3</v>
      </c>
      <c r="C6" s="5"/>
      <c r="D6" s="5"/>
      <c r="E6" s="5"/>
      <c r="F6" s="5"/>
      <c r="G6" s="5"/>
      <c r="H6" s="4"/>
      <c r="I6" s="4"/>
      <c r="J6" s="4"/>
      <c r="K6" s="4"/>
      <c r="L6" s="4"/>
      <c r="M6" s="4"/>
      <c r="N6" s="4"/>
      <c r="O6" s="4"/>
      <c r="P6" s="4"/>
      <c r="Q6" s="4"/>
      <c r="R6" s="4"/>
      <c r="S6" s="4"/>
      <c r="T6" s="4"/>
      <c r="U6" s="4"/>
      <c r="V6" s="4"/>
      <c r="W6" s="4"/>
      <c r="X6" s="4"/>
      <c r="Y6" s="4"/>
      <c r="Z6" s="4"/>
      <c r="AA6" s="4"/>
      <c r="AB6" s="4"/>
      <c r="AC6" s="4"/>
      <c r="AD6" s="4"/>
      <c r="AE6" s="4"/>
      <c r="AF6" s="4"/>
    </row>
    <row r="7" spans="1:32" ht="26.25" thickBot="1">
      <c r="A7" s="39"/>
      <c r="B7" s="6" t="s">
        <v>5</v>
      </c>
      <c r="C7" s="7" t="s">
        <v>6</v>
      </c>
      <c r="D7" s="7" t="s">
        <v>7</v>
      </c>
      <c r="E7" s="7" t="s">
        <v>8</v>
      </c>
      <c r="F7" s="7" t="s">
        <v>9</v>
      </c>
      <c r="G7" s="8" t="s">
        <v>10</v>
      </c>
      <c r="H7" s="4"/>
      <c r="I7" s="4"/>
      <c r="J7" s="4"/>
      <c r="K7" s="4"/>
      <c r="L7" s="4"/>
      <c r="M7" s="4"/>
      <c r="N7" s="4"/>
      <c r="O7" s="4"/>
      <c r="P7" s="4"/>
      <c r="Q7" s="4"/>
      <c r="R7" s="4"/>
      <c r="S7" s="4"/>
      <c r="T7" s="4"/>
      <c r="U7" s="4"/>
      <c r="V7" s="4"/>
      <c r="W7" s="4"/>
      <c r="X7" s="4"/>
      <c r="Y7" s="4"/>
      <c r="Z7" s="4"/>
      <c r="AA7" s="4"/>
      <c r="AB7" s="4"/>
      <c r="AC7" s="4"/>
      <c r="AD7" s="4"/>
      <c r="AE7" s="4"/>
      <c r="AF7" s="4"/>
    </row>
    <row r="8" spans="1:32" ht="15.75" thickBot="1">
      <c r="A8" s="39"/>
      <c r="B8" s="9">
        <v>20</v>
      </c>
      <c r="C8" s="10">
        <v>2.5</v>
      </c>
      <c r="D8" s="10" t="s">
        <v>11</v>
      </c>
      <c r="E8" s="10">
        <v>30</v>
      </c>
      <c r="F8" s="11">
        <f>IF(D8="Ekranowany",50,100)</f>
        <v>100</v>
      </c>
      <c r="G8" s="12" t="str">
        <f>IF(B8&gt;F8,"ZBYT DŁUGI PRZEWÓD",IF(K2&gt;B8,"OK","ZWIĘKSZ PRZEKRÓJ"))</f>
        <v>OK</v>
      </c>
      <c r="H8" s="1"/>
      <c r="I8" s="1"/>
      <c r="J8" s="1"/>
      <c r="K8" t="s">
        <v>4</v>
      </c>
      <c r="L8" s="1"/>
      <c r="M8" s="1"/>
      <c r="N8" s="1"/>
      <c r="O8" s="1"/>
      <c r="P8" s="1"/>
      <c r="Q8" s="4"/>
      <c r="R8" s="4"/>
      <c r="S8" s="4"/>
      <c r="T8" s="4"/>
      <c r="U8" s="4"/>
      <c r="V8" s="4"/>
      <c r="W8" s="4"/>
      <c r="X8" s="4"/>
      <c r="Y8" s="4"/>
      <c r="Z8" s="4"/>
      <c r="AA8" s="4"/>
      <c r="AB8" s="4"/>
      <c r="AC8" s="4"/>
      <c r="AD8" s="4"/>
      <c r="AE8" s="4"/>
      <c r="AF8" s="4"/>
    </row>
    <row r="9" spans="1:32" ht="38.25" customHeight="1">
      <c r="A9" s="39"/>
      <c r="B9" s="13" t="s">
        <v>12</v>
      </c>
      <c r="C9" s="5"/>
      <c r="D9" s="5"/>
      <c r="E9" s="5"/>
      <c r="F9" s="5"/>
      <c r="G9" s="14"/>
      <c r="H9" s="1"/>
      <c r="I9" s="1"/>
      <c r="J9" s="1"/>
      <c r="K9" s="1" t="s">
        <v>11</v>
      </c>
      <c r="L9" s="1"/>
      <c r="M9" s="1"/>
      <c r="N9" s="1"/>
      <c r="O9" s="1"/>
      <c r="P9" s="1"/>
      <c r="Q9" s="4"/>
      <c r="R9" s="4"/>
      <c r="S9" s="4"/>
      <c r="T9" s="4"/>
      <c r="U9" s="4"/>
      <c r="V9" s="4"/>
      <c r="W9" s="4"/>
      <c r="X9" s="4"/>
      <c r="Y9" s="4"/>
      <c r="Z9" s="4"/>
      <c r="AA9" s="4"/>
      <c r="AB9" s="4"/>
      <c r="AC9" s="4"/>
      <c r="AD9" s="4"/>
      <c r="AE9" s="4"/>
      <c r="AF9" s="4"/>
    </row>
    <row r="10" spans="1:32">
      <c r="A10" s="39"/>
      <c r="B10" s="15"/>
      <c r="C10" s="5"/>
      <c r="D10" s="5"/>
      <c r="E10" s="5"/>
      <c r="F10" s="5"/>
      <c r="G10" s="14"/>
      <c r="H10" s="1"/>
      <c r="I10" s="1"/>
      <c r="J10" s="1"/>
      <c r="K10" s="1"/>
      <c r="L10" s="1"/>
      <c r="M10" s="1"/>
      <c r="N10" s="1"/>
      <c r="O10" s="1"/>
      <c r="P10" s="1"/>
      <c r="Q10" s="4"/>
      <c r="R10" s="4"/>
      <c r="S10" s="4"/>
      <c r="T10" s="4"/>
      <c r="U10" s="4"/>
      <c r="V10" s="4"/>
      <c r="W10" s="4"/>
      <c r="X10" s="4"/>
      <c r="Y10" s="4"/>
      <c r="Z10" s="4"/>
      <c r="AA10" s="4"/>
      <c r="AB10" s="4"/>
      <c r="AC10" s="4"/>
      <c r="AD10" s="4"/>
      <c r="AE10" s="4"/>
      <c r="AF10" s="4"/>
    </row>
    <row r="11" spans="1:32" ht="15.75" thickBot="1">
      <c r="A11" s="39"/>
      <c r="B11" s="4" t="s">
        <v>13</v>
      </c>
      <c r="C11" s="5"/>
      <c r="D11" s="5"/>
      <c r="E11" s="5"/>
      <c r="F11" s="5"/>
      <c r="G11" s="5"/>
      <c r="H11" s="1"/>
      <c r="I11" s="1"/>
      <c r="J11" s="1"/>
      <c r="K11" s="1"/>
      <c r="L11" s="1"/>
      <c r="M11" s="1"/>
      <c r="N11" s="1"/>
      <c r="O11" s="1"/>
      <c r="P11" s="1"/>
      <c r="Q11" s="4"/>
      <c r="R11" s="4"/>
      <c r="S11" s="4"/>
      <c r="T11" s="4"/>
      <c r="U11" s="4"/>
      <c r="V11" s="4"/>
      <c r="W11" s="4"/>
      <c r="X11" s="4"/>
      <c r="Y11" s="4"/>
      <c r="Z11" s="4"/>
      <c r="AA11" s="4"/>
      <c r="AB11" s="4"/>
      <c r="AC11" s="4"/>
      <c r="AD11" s="4"/>
      <c r="AE11" s="4"/>
      <c r="AF11" s="4"/>
    </row>
    <row r="12" spans="1:32" ht="26.25" thickBot="1">
      <c r="A12" s="39"/>
      <c r="B12" s="6" t="s">
        <v>5</v>
      </c>
      <c r="C12" s="7" t="s">
        <v>6</v>
      </c>
      <c r="D12" s="28" t="s">
        <v>8</v>
      </c>
      <c r="E12" s="29"/>
      <c r="F12" s="7" t="s">
        <v>9</v>
      </c>
      <c r="G12" s="8" t="s">
        <v>10</v>
      </c>
      <c r="H12" s="1"/>
      <c r="I12" s="1"/>
      <c r="J12" s="1"/>
      <c r="K12" s="1"/>
      <c r="L12" s="1"/>
      <c r="M12" s="1"/>
      <c r="N12" s="1"/>
      <c r="O12" s="1"/>
      <c r="P12" s="1"/>
      <c r="Q12" s="4"/>
      <c r="R12" s="4"/>
      <c r="S12" s="4"/>
      <c r="T12" s="4"/>
      <c r="U12" s="4"/>
      <c r="V12" s="4"/>
      <c r="W12" s="4"/>
      <c r="X12" s="4"/>
      <c r="Y12" s="4"/>
      <c r="Z12" s="4"/>
      <c r="AA12" s="4"/>
      <c r="AB12" s="4"/>
      <c r="AC12" s="4"/>
      <c r="AD12" s="4"/>
      <c r="AE12" s="4"/>
      <c r="AF12" s="4"/>
    </row>
    <row r="13" spans="1:32" ht="15.75" thickBot="1">
      <c r="A13" s="39"/>
      <c r="B13" s="9">
        <v>50</v>
      </c>
      <c r="C13" s="10">
        <v>150</v>
      </c>
      <c r="D13" s="30">
        <v>280</v>
      </c>
      <c r="E13" s="31"/>
      <c r="F13" s="11">
        <f>58*400*C13*2.5/(SQRT(3)*D13*0.8*100)</f>
        <v>224.23872062275646</v>
      </c>
      <c r="G13" s="12" t="str">
        <f>IF(B13&gt;F13,"ZWIĘKSZ PRZEKRÓJ","OK")</f>
        <v>OK</v>
      </c>
      <c r="H13" s="1"/>
      <c r="I13" s="1"/>
      <c r="J13" s="1"/>
      <c r="K13" t="s">
        <v>4</v>
      </c>
      <c r="L13" s="1"/>
      <c r="M13" s="1"/>
      <c r="N13" s="1"/>
      <c r="O13" s="1"/>
      <c r="P13" s="1"/>
      <c r="Q13" s="4"/>
      <c r="R13" s="4"/>
      <c r="S13" s="4"/>
      <c r="T13" s="4"/>
      <c r="U13" s="4"/>
      <c r="V13" s="4"/>
      <c r="W13" s="4"/>
      <c r="X13" s="4"/>
      <c r="Y13" s="4"/>
      <c r="Z13" s="4"/>
      <c r="AA13" s="4"/>
      <c r="AB13" s="4"/>
      <c r="AC13" s="4"/>
      <c r="AD13" s="4"/>
      <c r="AE13" s="4"/>
      <c r="AF13" s="4"/>
    </row>
    <row r="14" spans="1:32">
      <c r="A14" s="39"/>
      <c r="B14" s="13" t="s">
        <v>12</v>
      </c>
      <c r="C14" s="5"/>
      <c r="D14" s="5"/>
      <c r="E14" s="5"/>
      <c r="F14" s="5"/>
      <c r="G14" s="14"/>
      <c r="H14" s="1"/>
      <c r="I14" s="1"/>
      <c r="J14" s="1"/>
      <c r="K14" s="1" t="s">
        <v>11</v>
      </c>
      <c r="L14" s="1"/>
      <c r="M14" s="1"/>
      <c r="N14" s="1"/>
      <c r="O14" s="1"/>
      <c r="P14" s="1"/>
      <c r="Q14" s="4"/>
      <c r="R14" s="4"/>
      <c r="S14" s="4"/>
      <c r="T14" s="4"/>
      <c r="U14" s="4"/>
      <c r="V14" s="4"/>
      <c r="W14" s="4"/>
      <c r="X14" s="4"/>
      <c r="Y14" s="4"/>
      <c r="Z14" s="4"/>
      <c r="AA14" s="4"/>
      <c r="AB14" s="4"/>
      <c r="AC14" s="4"/>
      <c r="AD14" s="4"/>
      <c r="AE14" s="4"/>
      <c r="AF14" s="4"/>
    </row>
    <row r="15" spans="1:32">
      <c r="A15" s="40"/>
      <c r="B15" s="4"/>
      <c r="C15" s="4"/>
      <c r="D15" s="4"/>
      <c r="E15" s="4"/>
      <c r="F15" s="4"/>
      <c r="G15" s="4"/>
      <c r="H15" s="1"/>
      <c r="I15" s="1"/>
      <c r="J15" s="1"/>
      <c r="K15" s="1"/>
      <c r="L15" s="1"/>
      <c r="M15" s="1"/>
      <c r="N15" s="1"/>
      <c r="O15" s="1"/>
      <c r="P15" s="1"/>
      <c r="Q15" s="4"/>
      <c r="R15" s="4"/>
      <c r="S15" s="4"/>
      <c r="T15" s="4"/>
      <c r="U15" s="4"/>
      <c r="V15" s="4"/>
      <c r="W15" s="4"/>
      <c r="X15" s="4"/>
      <c r="Y15" s="4"/>
      <c r="Z15" s="4"/>
      <c r="AA15" s="4"/>
      <c r="AB15" s="4"/>
      <c r="AC15" s="4"/>
      <c r="AD15" s="4"/>
      <c r="AE15" s="4"/>
      <c r="AF15" s="4"/>
    </row>
    <row r="16" spans="1:32">
      <c r="A16" s="40"/>
      <c r="B16" s="4"/>
      <c r="C16" s="4"/>
      <c r="D16" s="4"/>
      <c r="E16" s="4"/>
      <c r="F16" s="4"/>
      <c r="G16" s="4"/>
      <c r="H16" s="1"/>
      <c r="I16" s="1"/>
      <c r="J16" s="1"/>
      <c r="K16" s="1"/>
      <c r="L16" s="1"/>
      <c r="M16" s="1"/>
      <c r="N16" s="1"/>
      <c r="O16" s="1"/>
      <c r="P16" s="1"/>
      <c r="Q16" s="4"/>
      <c r="R16" s="4"/>
      <c r="S16" s="4"/>
      <c r="T16" s="4"/>
      <c r="U16" s="4"/>
      <c r="V16" s="4"/>
      <c r="W16" s="4"/>
      <c r="X16" s="4"/>
      <c r="Y16" s="4"/>
      <c r="Z16" s="4"/>
      <c r="AA16" s="4"/>
      <c r="AB16" s="4"/>
      <c r="AC16" s="4"/>
      <c r="AD16" s="4"/>
      <c r="AE16" s="4"/>
      <c r="AF16" s="4"/>
    </row>
    <row r="17" spans="1:32">
      <c r="A17" s="40"/>
      <c r="B17" s="4"/>
      <c r="C17" s="4"/>
      <c r="D17" s="4"/>
      <c r="E17" s="4"/>
      <c r="F17" s="4"/>
      <c r="G17" s="4"/>
      <c r="H17" s="1"/>
      <c r="I17" s="1"/>
      <c r="J17" s="1"/>
      <c r="K17" s="1"/>
      <c r="L17" s="1"/>
      <c r="M17" s="1"/>
      <c r="N17" s="1"/>
      <c r="O17" s="1"/>
      <c r="P17" s="1"/>
      <c r="Q17" s="4"/>
      <c r="R17" s="4"/>
      <c r="S17" s="4"/>
      <c r="T17" s="4"/>
      <c r="U17" s="4"/>
      <c r="V17" s="4"/>
      <c r="W17" s="4"/>
      <c r="X17" s="4"/>
      <c r="Y17" s="4"/>
      <c r="Z17" s="4"/>
      <c r="AA17" s="4"/>
      <c r="AB17" s="4"/>
      <c r="AC17" s="4"/>
      <c r="AD17" s="4"/>
      <c r="AE17" s="4"/>
      <c r="AF17" s="4"/>
    </row>
    <row r="18" spans="1:32">
      <c r="A18" s="40"/>
      <c r="B18" s="4"/>
      <c r="C18" s="4"/>
      <c r="D18" s="4"/>
      <c r="E18" s="4"/>
      <c r="F18" s="4"/>
      <c r="G18" s="4"/>
      <c r="H18" s="1"/>
      <c r="I18" s="1"/>
      <c r="J18" s="1"/>
      <c r="K18" s="1"/>
      <c r="L18" s="1"/>
      <c r="M18" s="1"/>
      <c r="N18" s="1"/>
      <c r="O18" s="1"/>
      <c r="P18" s="1"/>
      <c r="Q18" s="4"/>
      <c r="R18" s="4"/>
      <c r="S18" s="4"/>
      <c r="T18" s="4"/>
      <c r="U18" s="4"/>
      <c r="V18" s="4"/>
      <c r="W18" s="4"/>
      <c r="X18" s="4"/>
      <c r="Y18" s="4"/>
      <c r="Z18" s="4"/>
      <c r="AA18" s="4"/>
      <c r="AB18" s="4"/>
      <c r="AC18" s="4"/>
      <c r="AD18" s="4"/>
      <c r="AE18" s="4"/>
      <c r="AF18" s="4"/>
    </row>
    <row r="19" spans="1:32">
      <c r="A19" s="40"/>
      <c r="B19" s="4"/>
      <c r="C19" s="4"/>
      <c r="D19" s="4"/>
      <c r="E19" s="4"/>
      <c r="F19" s="4"/>
      <c r="G19" s="4"/>
      <c r="H19" s="1"/>
      <c r="I19" s="1"/>
      <c r="J19" s="1"/>
      <c r="K19" s="1"/>
      <c r="L19" s="1"/>
      <c r="M19" s="1"/>
      <c r="N19" s="1"/>
      <c r="O19" s="1"/>
      <c r="P19" s="1"/>
      <c r="Q19" s="4"/>
      <c r="R19" s="4"/>
      <c r="S19" s="4"/>
      <c r="T19" s="4"/>
      <c r="U19" s="4"/>
      <c r="V19" s="4"/>
      <c r="W19" s="4"/>
      <c r="X19" s="4"/>
      <c r="Y19" s="4"/>
      <c r="Z19" s="4"/>
      <c r="AA19" s="4"/>
      <c r="AB19" s="4"/>
      <c r="AC19" s="4"/>
      <c r="AD19" s="4"/>
      <c r="AE19" s="4"/>
      <c r="AF19" s="4"/>
    </row>
    <row r="20" spans="1:32">
      <c r="A20" s="40"/>
      <c r="B20" s="4"/>
      <c r="C20" s="4"/>
      <c r="D20" s="4"/>
      <c r="E20" s="4"/>
      <c r="F20" s="4"/>
      <c r="G20" s="4"/>
      <c r="H20" s="1"/>
      <c r="I20" s="1"/>
      <c r="J20" s="1"/>
      <c r="K20" s="1"/>
      <c r="L20" s="1"/>
      <c r="M20" s="1"/>
      <c r="N20" s="1"/>
      <c r="O20" s="1"/>
      <c r="P20" s="1"/>
      <c r="Q20" s="4"/>
      <c r="R20" s="4"/>
      <c r="S20" s="4"/>
      <c r="T20" s="4"/>
      <c r="U20" s="4"/>
      <c r="V20" s="4"/>
      <c r="W20" s="4"/>
      <c r="X20" s="4"/>
      <c r="Y20" s="4"/>
      <c r="Z20" s="4"/>
      <c r="AA20" s="4"/>
      <c r="AB20" s="4"/>
      <c r="AC20" s="4"/>
      <c r="AD20" s="4"/>
      <c r="AE20" s="4"/>
      <c r="AF20" s="4"/>
    </row>
    <row r="21" spans="1:32">
      <c r="A21" s="40"/>
      <c r="B21" s="4"/>
      <c r="C21" s="4"/>
      <c r="D21" s="4"/>
      <c r="E21" s="4"/>
      <c r="F21" s="4"/>
      <c r="G21" s="4"/>
      <c r="H21" s="1"/>
      <c r="I21" s="1"/>
      <c r="J21" s="1"/>
      <c r="K21" s="1"/>
      <c r="L21" s="1"/>
      <c r="M21" s="1"/>
      <c r="N21" s="1"/>
      <c r="O21" s="1"/>
      <c r="P21" s="1"/>
      <c r="Q21" s="4"/>
      <c r="R21" s="4"/>
      <c r="S21" s="4"/>
      <c r="T21" s="4"/>
      <c r="U21" s="4"/>
      <c r="V21" s="4"/>
      <c r="W21" s="4"/>
      <c r="X21" s="4"/>
      <c r="Y21" s="4"/>
      <c r="Z21" s="4"/>
      <c r="AA21" s="4"/>
      <c r="AB21" s="4"/>
      <c r="AC21" s="4"/>
      <c r="AD21" s="4"/>
      <c r="AE21" s="4"/>
      <c r="AF21" s="4"/>
    </row>
    <row r="22" spans="1:32">
      <c r="A22" s="40"/>
      <c r="B22" s="4"/>
      <c r="C22" s="4"/>
      <c r="D22" s="4"/>
      <c r="E22" s="4"/>
      <c r="F22" s="4"/>
      <c r="G22" s="4"/>
      <c r="H22" s="1"/>
      <c r="I22" s="1"/>
      <c r="J22" s="1"/>
      <c r="K22" s="1"/>
      <c r="L22" s="1"/>
      <c r="M22" s="1"/>
      <c r="N22" s="1"/>
      <c r="O22" s="1"/>
      <c r="P22" s="1"/>
      <c r="Q22" s="4"/>
      <c r="R22" s="4"/>
      <c r="S22" s="4"/>
      <c r="T22" s="4"/>
      <c r="U22" s="4"/>
      <c r="V22" s="4"/>
      <c r="W22" s="4"/>
      <c r="X22" s="4"/>
      <c r="Y22" s="4"/>
      <c r="Z22" s="4"/>
      <c r="AA22" s="4"/>
      <c r="AB22" s="4"/>
      <c r="AC22" s="4"/>
      <c r="AD22" s="4"/>
      <c r="AE22" s="4"/>
      <c r="AF22" s="4"/>
    </row>
    <row r="23" spans="1:32">
      <c r="A23" s="40"/>
      <c r="B23" s="4"/>
      <c r="C23" s="4"/>
      <c r="D23" s="4"/>
      <c r="E23" s="4"/>
      <c r="F23" s="4"/>
      <c r="G23" s="4"/>
      <c r="H23" s="1"/>
      <c r="I23" s="1"/>
      <c r="J23" s="1"/>
      <c r="K23" s="1"/>
      <c r="L23" s="1"/>
      <c r="M23" s="1"/>
      <c r="N23" s="1"/>
      <c r="O23" s="1"/>
      <c r="P23" s="1"/>
      <c r="Q23" s="4"/>
      <c r="R23" s="4"/>
      <c r="S23" s="4"/>
      <c r="T23" s="4"/>
      <c r="U23" s="4"/>
      <c r="V23" s="4"/>
      <c r="W23" s="4"/>
      <c r="X23" s="4"/>
      <c r="Y23" s="4"/>
      <c r="Z23" s="4"/>
      <c r="AA23" s="4"/>
      <c r="AB23" s="4"/>
      <c r="AC23" s="4"/>
      <c r="AD23" s="4"/>
      <c r="AE23" s="4"/>
      <c r="AF23" s="4"/>
    </row>
    <row r="24" spans="1:32">
      <c r="A24" s="40"/>
      <c r="B24" s="4"/>
      <c r="C24" s="4"/>
      <c r="D24" s="4"/>
      <c r="E24" s="4"/>
      <c r="F24" s="4"/>
      <c r="G24" s="4"/>
      <c r="H24" s="1"/>
      <c r="I24" s="1"/>
      <c r="J24" s="1"/>
      <c r="K24" s="1"/>
      <c r="L24" s="1"/>
      <c r="M24" s="1"/>
      <c r="N24" s="1"/>
      <c r="O24" s="1"/>
      <c r="P24" s="1"/>
      <c r="Q24" s="4"/>
      <c r="R24" s="4"/>
      <c r="S24" s="4"/>
      <c r="T24" s="4"/>
      <c r="U24" s="4"/>
      <c r="V24" s="4"/>
      <c r="W24" s="4"/>
      <c r="X24" s="4"/>
      <c r="Y24" s="4"/>
      <c r="Z24" s="4"/>
      <c r="AA24" s="4"/>
      <c r="AB24" s="4"/>
      <c r="AC24" s="4"/>
      <c r="AD24" s="4"/>
      <c r="AE24" s="4"/>
      <c r="AF24" s="4"/>
    </row>
    <row r="25" spans="1:32">
      <c r="A25" s="27"/>
      <c r="B25" s="4"/>
      <c r="C25" s="4"/>
      <c r="D25" s="4"/>
      <c r="E25" s="4"/>
      <c r="F25" s="4"/>
      <c r="G25" s="4"/>
      <c r="H25" s="1"/>
      <c r="I25" s="1"/>
      <c r="J25" s="1"/>
      <c r="K25" s="1"/>
      <c r="L25" s="1"/>
      <c r="M25" s="1"/>
      <c r="N25" s="1"/>
      <c r="O25" s="1"/>
      <c r="P25" s="1"/>
      <c r="Q25" s="4"/>
      <c r="R25" s="4"/>
      <c r="S25" s="4"/>
      <c r="T25" s="4"/>
      <c r="U25" s="4"/>
      <c r="V25" s="4"/>
      <c r="W25" s="4"/>
      <c r="X25" s="4"/>
      <c r="Y25" s="4"/>
      <c r="Z25" s="4"/>
      <c r="AA25" s="4"/>
      <c r="AB25" s="4"/>
      <c r="AC25" s="4"/>
      <c r="AD25" s="4"/>
      <c r="AE25" s="4"/>
      <c r="AF25" s="4"/>
    </row>
    <row r="26" spans="1:32">
      <c r="A26" s="4"/>
      <c r="B26" s="4"/>
      <c r="C26" s="4"/>
      <c r="D26" s="4"/>
      <c r="E26" s="4"/>
      <c r="F26" s="4"/>
      <c r="G26" s="4"/>
      <c r="Q26" s="4"/>
      <c r="R26" s="4"/>
      <c r="S26" s="4"/>
      <c r="T26" s="4"/>
      <c r="U26" s="4"/>
      <c r="V26" s="4"/>
      <c r="W26" s="4"/>
      <c r="X26" s="4"/>
      <c r="Y26" s="4"/>
      <c r="Z26" s="4"/>
      <c r="AA26" s="4"/>
      <c r="AB26" s="4"/>
      <c r="AC26" s="4"/>
      <c r="AD26" s="4"/>
      <c r="AE26" s="4"/>
      <c r="AF26" s="4"/>
    </row>
    <row r="27" spans="1:32">
      <c r="A27" s="4"/>
      <c r="B27" s="4"/>
      <c r="C27" s="4"/>
      <c r="D27" s="4"/>
      <c r="E27" s="4"/>
      <c r="F27" s="4"/>
      <c r="G27" s="4"/>
      <c r="Q27" s="4"/>
      <c r="R27" s="4"/>
      <c r="S27" s="4"/>
      <c r="T27" s="4"/>
      <c r="U27" s="4"/>
      <c r="V27" s="4"/>
      <c r="W27" s="4"/>
      <c r="X27" s="4"/>
      <c r="Y27" s="4"/>
      <c r="Z27" s="4"/>
      <c r="AA27" s="4"/>
      <c r="AB27" s="4"/>
      <c r="AC27" s="4"/>
      <c r="AD27" s="4"/>
      <c r="AE27" s="4"/>
      <c r="AF27" s="4"/>
    </row>
    <row r="28" spans="1:32">
      <c r="A28" s="4"/>
      <c r="B28" s="4"/>
      <c r="C28" s="4"/>
      <c r="D28" s="4"/>
      <c r="E28" s="4"/>
      <c r="F28" s="4"/>
      <c r="G28" s="4"/>
      <c r="Q28" s="4"/>
      <c r="R28" s="4"/>
      <c r="S28" s="4"/>
      <c r="T28" s="4"/>
      <c r="U28" s="4"/>
      <c r="V28" s="4"/>
      <c r="W28" s="4"/>
      <c r="X28" s="4"/>
      <c r="Y28" s="4"/>
      <c r="Z28" s="4"/>
      <c r="AA28" s="4"/>
      <c r="AB28" s="4"/>
      <c r="AC28" s="4"/>
      <c r="AD28" s="4"/>
      <c r="AE28" s="4"/>
      <c r="AF28" s="4"/>
    </row>
    <row r="29" spans="1:32">
      <c r="A29" s="4"/>
      <c r="B29" s="4"/>
      <c r="C29" s="4"/>
      <c r="D29" s="4"/>
      <c r="E29" s="4"/>
      <c r="F29" s="4"/>
      <c r="G29" s="4"/>
      <c r="Q29" s="4"/>
      <c r="R29" s="4"/>
      <c r="S29" s="4"/>
      <c r="T29" s="4"/>
      <c r="U29" s="4"/>
      <c r="V29" s="4"/>
      <c r="W29" s="4"/>
      <c r="X29" s="4"/>
      <c r="Y29" s="4"/>
      <c r="Z29" s="4"/>
      <c r="AA29" s="4"/>
      <c r="AB29" s="4"/>
      <c r="AC29" s="4"/>
      <c r="AD29" s="4"/>
      <c r="AE29" s="4"/>
      <c r="AF29" s="4"/>
    </row>
    <row r="30" spans="1:32">
      <c r="A30" s="4"/>
      <c r="B30" s="4"/>
      <c r="C30" s="4"/>
      <c r="D30" s="4"/>
      <c r="E30" s="4"/>
      <c r="F30" s="4"/>
      <c r="G30" s="4"/>
      <c r="Q30" s="4"/>
      <c r="R30" s="4"/>
      <c r="S30" s="4"/>
      <c r="T30" s="4"/>
      <c r="U30" s="4"/>
      <c r="V30" s="4"/>
      <c r="W30" s="4"/>
      <c r="X30" s="4"/>
      <c r="Y30" s="4"/>
      <c r="Z30" s="4"/>
      <c r="AA30" s="4"/>
      <c r="AB30" s="4"/>
      <c r="AC30" s="4"/>
      <c r="AD30" s="4"/>
      <c r="AE30" s="4"/>
      <c r="AF30" s="4"/>
    </row>
    <row r="31" spans="1:32">
      <c r="A31" s="4"/>
      <c r="B31" s="4"/>
      <c r="C31" s="4"/>
      <c r="D31" s="4"/>
      <c r="E31" s="4"/>
      <c r="F31" s="4"/>
      <c r="G31" s="4"/>
      <c r="Q31" s="4"/>
      <c r="R31" s="4"/>
      <c r="S31" s="4"/>
      <c r="T31" s="4"/>
      <c r="U31" s="4"/>
      <c r="V31" s="4"/>
      <c r="W31" s="4"/>
      <c r="X31" s="4"/>
      <c r="Y31" s="4"/>
      <c r="Z31" s="4"/>
      <c r="AA31" s="4"/>
      <c r="AB31" s="4"/>
      <c r="AC31" s="4"/>
      <c r="AD31" s="4"/>
      <c r="AE31" s="4"/>
      <c r="AF31" s="4"/>
    </row>
    <row r="32" spans="1:32">
      <c r="A32" s="4"/>
      <c r="B32" s="4"/>
      <c r="C32" s="4"/>
      <c r="D32" s="4"/>
      <c r="E32" s="4"/>
      <c r="F32" s="4"/>
      <c r="G32" s="4"/>
      <c r="Q32" s="4"/>
      <c r="R32" s="4"/>
      <c r="S32" s="4"/>
      <c r="T32" s="4"/>
      <c r="U32" s="4"/>
      <c r="V32" s="4"/>
      <c r="W32" s="4"/>
      <c r="X32" s="4"/>
      <c r="Y32" s="4"/>
      <c r="Z32" s="4"/>
      <c r="AA32" s="4"/>
      <c r="AB32" s="4"/>
      <c r="AC32" s="4"/>
      <c r="AD32" s="4"/>
      <c r="AE32" s="4"/>
      <c r="AF32" s="4"/>
    </row>
    <row r="33" spans="1:32">
      <c r="A33" s="4"/>
      <c r="B33" s="4"/>
      <c r="C33" s="4"/>
      <c r="D33" s="4"/>
      <c r="E33" s="4"/>
      <c r="F33" s="4"/>
      <c r="G33" s="4"/>
      <c r="Q33" s="4"/>
      <c r="R33" s="4"/>
      <c r="S33" s="4"/>
      <c r="T33" s="4"/>
      <c r="U33" s="4"/>
      <c r="V33" s="4"/>
      <c r="W33" s="4"/>
      <c r="X33" s="4"/>
      <c r="Y33" s="4"/>
      <c r="Z33" s="4"/>
      <c r="AA33" s="4"/>
      <c r="AB33" s="4"/>
      <c r="AC33" s="4"/>
      <c r="AD33" s="4"/>
      <c r="AE33" s="4"/>
      <c r="AF33" s="4"/>
    </row>
    <row r="34" spans="1:3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row>
    <row r="35" spans="1:3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row>
    <row r="37" spans="1:3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3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32">
      <c r="H40" s="1"/>
      <c r="I40" s="1"/>
      <c r="J40" s="1"/>
      <c r="K40" s="1"/>
      <c r="L40" s="1"/>
      <c r="M40" s="1"/>
      <c r="N40" s="1"/>
      <c r="O40" s="1"/>
      <c r="P40" s="1"/>
    </row>
    <row r="41" spans="1:32">
      <c r="H41" s="1"/>
      <c r="I41" s="1"/>
      <c r="J41" s="1"/>
      <c r="K41" s="1"/>
      <c r="L41" s="1"/>
      <c r="M41" s="1"/>
      <c r="N41" s="1"/>
      <c r="O41" s="1"/>
      <c r="P41" s="1"/>
    </row>
    <row r="42" spans="1:32">
      <c r="H42" s="1"/>
      <c r="I42" s="1"/>
      <c r="J42" s="1"/>
      <c r="K42" s="1"/>
      <c r="L42" s="1"/>
      <c r="M42" s="1"/>
      <c r="N42" s="1"/>
      <c r="O42" s="1"/>
      <c r="P42" s="1"/>
    </row>
    <row r="43" spans="1:32">
      <c r="H43" s="1"/>
      <c r="I43" s="1"/>
      <c r="J43" s="1"/>
      <c r="K43" s="1"/>
      <c r="L43" s="1"/>
      <c r="M43" s="1"/>
      <c r="N43" s="1"/>
      <c r="O43" s="1"/>
      <c r="P43" s="1"/>
    </row>
    <row r="44" spans="1:32">
      <c r="H44" s="1"/>
      <c r="I44" s="1"/>
      <c r="J44" s="1"/>
      <c r="K44" s="1"/>
      <c r="L44" s="1"/>
      <c r="M44" s="1"/>
      <c r="N44" s="1"/>
      <c r="O44" s="1"/>
      <c r="P44" s="1"/>
    </row>
    <row r="45" spans="1:32">
      <c r="H45" s="1"/>
      <c r="I45" s="1"/>
      <c r="J45" s="1"/>
      <c r="K45" s="1"/>
      <c r="L45" s="1"/>
      <c r="M45" s="1"/>
      <c r="N45" s="1"/>
      <c r="O45" s="1"/>
      <c r="P45" s="1"/>
    </row>
    <row r="46" spans="1:32">
      <c r="H46" s="1"/>
      <c r="I46" s="1"/>
      <c r="J46" s="1"/>
      <c r="K46" s="1"/>
      <c r="L46" s="1"/>
      <c r="M46" s="1"/>
      <c r="N46" s="1"/>
      <c r="O46" s="1"/>
      <c r="P46" s="1"/>
    </row>
    <row r="47" spans="1:32">
      <c r="H47" s="1"/>
      <c r="I47" s="1"/>
      <c r="J47" s="1"/>
      <c r="K47" s="1"/>
      <c r="L47" s="1"/>
      <c r="M47" s="1"/>
      <c r="N47" s="1"/>
      <c r="O47" s="1"/>
      <c r="P47" s="1"/>
    </row>
    <row r="48" spans="1:32">
      <c r="H48" s="1"/>
      <c r="I48" s="1"/>
      <c r="J48" s="1"/>
      <c r="K48" s="1"/>
      <c r="L48" s="1"/>
      <c r="M48" s="1"/>
      <c r="N48" s="1"/>
      <c r="O48" s="1"/>
      <c r="P48" s="1"/>
    </row>
    <row r="49" spans="8:16">
      <c r="H49" s="1"/>
      <c r="I49" s="1"/>
      <c r="J49" s="1"/>
      <c r="K49" s="1"/>
      <c r="L49" s="1"/>
      <c r="M49" s="1"/>
      <c r="N49" s="1"/>
      <c r="O49" s="1"/>
      <c r="P49" s="1"/>
    </row>
    <row r="50" spans="8:16">
      <c r="H50" s="1"/>
      <c r="I50" s="1"/>
      <c r="J50" s="1"/>
      <c r="K50" s="1"/>
      <c r="L50" s="1"/>
      <c r="M50" s="1"/>
      <c r="N50" s="1"/>
      <c r="O50" s="1"/>
      <c r="P50" s="1"/>
    </row>
    <row r="51" spans="8:16">
      <c r="H51" s="1"/>
      <c r="I51" s="1"/>
      <c r="J51" s="1"/>
      <c r="K51" s="1"/>
      <c r="L51" s="1"/>
      <c r="M51" s="1"/>
      <c r="N51" s="1"/>
      <c r="O51" s="1"/>
      <c r="P51" s="1"/>
    </row>
    <row r="52" spans="8:16">
      <c r="H52" s="1"/>
      <c r="I52" s="1"/>
      <c r="J52" s="1"/>
      <c r="K52" s="1"/>
      <c r="L52" s="1"/>
      <c r="M52" s="1"/>
      <c r="N52" s="1"/>
      <c r="O52" s="1"/>
      <c r="P52" s="1"/>
    </row>
    <row r="53" spans="8:16">
      <c r="H53" s="1"/>
      <c r="I53" s="1"/>
      <c r="J53" s="1"/>
      <c r="K53" s="1"/>
      <c r="L53" s="1"/>
      <c r="M53" s="1"/>
      <c r="N53" s="1"/>
      <c r="O53" s="1"/>
      <c r="P53" s="1"/>
    </row>
    <row r="54" spans="8:16">
      <c r="H54" s="1"/>
      <c r="I54" s="1"/>
      <c r="J54" s="1"/>
      <c r="K54" s="1"/>
      <c r="L54" s="1"/>
      <c r="M54" s="1"/>
      <c r="N54" s="1"/>
      <c r="O54" s="1"/>
      <c r="P54" s="1"/>
    </row>
    <row r="55" spans="8:16">
      <c r="H55" s="1"/>
      <c r="I55" s="1"/>
      <c r="J55" s="1"/>
      <c r="K55" s="1"/>
      <c r="L55" s="1"/>
      <c r="M55" s="1"/>
      <c r="N55" s="1"/>
      <c r="O55" s="1"/>
      <c r="P55" s="1"/>
    </row>
    <row r="56" spans="8:16">
      <c r="H56" s="1"/>
      <c r="I56" s="1"/>
      <c r="J56" s="1"/>
      <c r="K56" s="1"/>
      <c r="L56" s="1"/>
      <c r="M56" s="1"/>
      <c r="N56" s="1"/>
      <c r="O56" s="1"/>
      <c r="P56" s="1"/>
    </row>
    <row r="57" spans="8:16">
      <c r="H57" s="1"/>
      <c r="I57" s="1"/>
      <c r="J57" s="1"/>
      <c r="K57" s="1"/>
      <c r="L57" s="1"/>
      <c r="M57" s="1"/>
      <c r="N57" s="1"/>
      <c r="O57" s="1"/>
      <c r="P57" s="1"/>
    </row>
    <row r="58" spans="8:16">
      <c r="H58" s="1"/>
      <c r="I58" s="1"/>
      <c r="J58" s="1"/>
      <c r="K58" s="1"/>
      <c r="L58" s="1"/>
      <c r="M58" s="1"/>
      <c r="N58" s="1"/>
      <c r="O58" s="1"/>
      <c r="P58" s="1"/>
    </row>
    <row r="59" spans="8:16">
      <c r="H59" s="1"/>
      <c r="I59" s="1"/>
      <c r="J59" s="1"/>
      <c r="K59" s="1"/>
      <c r="L59" s="1"/>
      <c r="M59" s="1"/>
      <c r="N59" s="1"/>
      <c r="O59" s="1"/>
      <c r="P59" s="1"/>
    </row>
    <row r="60" spans="8:16">
      <c r="H60" s="1"/>
      <c r="I60" s="1"/>
      <c r="J60" s="1"/>
      <c r="K60" s="1"/>
      <c r="L60" s="1"/>
      <c r="M60" s="1"/>
      <c r="N60" s="1"/>
      <c r="O60" s="1"/>
      <c r="P60" s="1"/>
    </row>
    <row r="61" spans="8:16">
      <c r="H61" s="1"/>
      <c r="I61" s="1"/>
      <c r="J61" s="1"/>
      <c r="K61" s="1"/>
      <c r="L61" s="1"/>
      <c r="M61" s="1"/>
      <c r="N61" s="1"/>
      <c r="O61" s="1"/>
      <c r="P61" s="1"/>
    </row>
    <row r="62" spans="8:16">
      <c r="H62" s="1"/>
      <c r="I62" s="1"/>
      <c r="J62" s="1"/>
      <c r="K62" s="1"/>
      <c r="L62" s="1"/>
      <c r="M62" s="1"/>
      <c r="N62" s="1"/>
      <c r="O62" s="1"/>
      <c r="P62" s="1"/>
    </row>
    <row r="63" spans="8:16">
      <c r="H63" s="1"/>
      <c r="I63" s="1"/>
      <c r="J63" s="1"/>
      <c r="K63" s="1"/>
      <c r="L63" s="1"/>
      <c r="M63" s="1"/>
      <c r="N63" s="1"/>
      <c r="O63" s="1"/>
      <c r="P63" s="1"/>
    </row>
    <row r="64" spans="8:16">
      <c r="H64" s="1"/>
      <c r="I64" s="1"/>
      <c r="J64" s="1"/>
      <c r="K64" s="1"/>
      <c r="L64" s="1"/>
      <c r="M64" s="1"/>
      <c r="N64" s="1"/>
      <c r="O64" s="1"/>
      <c r="P64" s="1"/>
    </row>
    <row r="65" spans="2:16">
      <c r="H65" s="1"/>
      <c r="I65" s="1"/>
      <c r="J65" s="1"/>
      <c r="K65" s="1"/>
      <c r="L65" s="1"/>
      <c r="M65" s="1"/>
      <c r="N65" s="1"/>
      <c r="O65" s="1"/>
      <c r="P65" s="1"/>
    </row>
    <row r="66" spans="2:16">
      <c r="H66" s="1"/>
      <c r="I66" s="1"/>
      <c r="J66" s="1"/>
      <c r="K66" s="1"/>
      <c r="L66" s="1"/>
      <c r="M66" s="1"/>
      <c r="N66" s="1"/>
      <c r="O66" s="1"/>
      <c r="P66" s="1"/>
    </row>
    <row r="67" spans="2:16">
      <c r="H67" s="1"/>
      <c r="I67" s="1"/>
      <c r="J67" s="1"/>
      <c r="K67" s="1"/>
      <c r="L67" s="1"/>
      <c r="M67" s="1"/>
      <c r="N67" s="1"/>
      <c r="O67" s="1"/>
      <c r="P67" s="1"/>
    </row>
    <row r="68" spans="2:16">
      <c r="H68" s="1"/>
      <c r="I68" s="1"/>
      <c r="J68" s="1"/>
      <c r="K68" s="1"/>
      <c r="L68" s="1"/>
      <c r="M68" s="1"/>
      <c r="N68" s="1"/>
      <c r="O68" s="1"/>
      <c r="P68" s="1"/>
    </row>
    <row r="69" spans="2:16">
      <c r="H69" s="1"/>
      <c r="I69" s="1"/>
      <c r="J69" s="1"/>
      <c r="K69" s="1"/>
      <c r="L69" s="1"/>
      <c r="M69" s="1"/>
      <c r="N69" s="1"/>
      <c r="O69" s="1"/>
      <c r="P69" s="1"/>
    </row>
    <row r="70" spans="2:16">
      <c r="H70" s="1"/>
      <c r="I70" s="1"/>
      <c r="J70" s="1"/>
      <c r="K70" s="1"/>
      <c r="L70" s="1"/>
      <c r="M70" s="1"/>
      <c r="N70" s="1"/>
      <c r="O70" s="1"/>
      <c r="P70" s="1"/>
    </row>
    <row r="71" spans="2:16">
      <c r="H71" s="1"/>
      <c r="I71" s="1"/>
      <c r="J71" s="1"/>
      <c r="K71" s="1"/>
      <c r="L71" s="1"/>
      <c r="M71" s="1"/>
      <c r="N71" s="1"/>
      <c r="O71" s="1"/>
      <c r="P71" s="1"/>
    </row>
    <row r="72" spans="2:16">
      <c r="H72" s="1"/>
      <c r="I72" s="1"/>
      <c r="J72" s="1"/>
      <c r="K72" s="1"/>
      <c r="L72" s="1"/>
      <c r="M72" s="1"/>
      <c r="N72" s="1"/>
      <c r="O72" s="1"/>
      <c r="P72" s="1"/>
    </row>
    <row r="73" spans="2:16">
      <c r="H73" s="1"/>
      <c r="I73" s="1"/>
      <c r="J73" s="1"/>
      <c r="K73" s="1"/>
      <c r="L73" s="1"/>
      <c r="M73" s="1"/>
      <c r="N73" s="1"/>
      <c r="O73" s="1"/>
      <c r="P73" s="1"/>
    </row>
    <row r="74" spans="2:16">
      <c r="H74" s="1"/>
      <c r="I74" s="1"/>
      <c r="J74" s="1"/>
      <c r="K74" s="1"/>
      <c r="L74" s="1"/>
      <c r="M74" s="1"/>
      <c r="N74" s="1"/>
      <c r="O74" s="1"/>
      <c r="P74" s="1"/>
    </row>
    <row r="75" spans="2:16">
      <c r="H75" s="26"/>
      <c r="I75" s="26"/>
      <c r="J75" s="26"/>
      <c r="K75" s="26"/>
      <c r="L75" s="26"/>
      <c r="M75" s="26"/>
      <c r="N75" s="26"/>
      <c r="O75" s="26"/>
    </row>
    <row r="76" spans="2:16">
      <c r="B76" s="26"/>
      <c r="C76" s="26"/>
      <c r="D76" s="26"/>
      <c r="E76" s="26"/>
      <c r="F76" s="26"/>
      <c r="G76" s="26"/>
      <c r="H76" s="26"/>
      <c r="I76" s="26"/>
      <c r="J76" s="26"/>
      <c r="K76" s="26"/>
      <c r="L76" s="26"/>
      <c r="M76" s="26"/>
      <c r="N76" s="26"/>
      <c r="O76" s="26"/>
    </row>
    <row r="77" spans="2:16">
      <c r="B77" s="26"/>
      <c r="C77" s="26"/>
      <c r="D77" s="26"/>
      <c r="E77" s="26"/>
      <c r="F77" s="26"/>
      <c r="G77" s="26"/>
      <c r="H77" s="26"/>
      <c r="I77" s="26"/>
      <c r="J77" s="26"/>
      <c r="K77" s="26"/>
      <c r="L77" s="26"/>
      <c r="M77" s="26"/>
      <c r="N77" s="26"/>
      <c r="O77" s="26"/>
    </row>
    <row r="78" spans="2:16">
      <c r="B78" s="26"/>
      <c r="C78" s="26"/>
      <c r="D78" s="26"/>
      <c r="E78" s="26"/>
      <c r="F78" s="26"/>
      <c r="G78" s="26"/>
      <c r="H78" s="26"/>
      <c r="I78" s="26"/>
      <c r="J78" s="26"/>
      <c r="K78" s="26"/>
      <c r="L78" s="26"/>
      <c r="M78" s="26"/>
      <c r="N78" s="26"/>
      <c r="O78" s="26"/>
    </row>
  </sheetData>
  <mergeCells count="1">
    <mergeCell ref="A3:A24"/>
  </mergeCells>
  <conditionalFormatting sqref="G13:G14 G9:G10">
    <cfRule type="cellIs" dxfId="13" priority="4" stopIfTrue="1" operator="equal">
      <formula>"OK"</formula>
    </cfRule>
    <cfRule type="cellIs" dxfId="12" priority="5" stopIfTrue="1" operator="equal">
      <formula>"ZWIĘKSZ PRZEKRÓJ"</formula>
    </cfRule>
  </conditionalFormatting>
  <conditionalFormatting sqref="G8">
    <cfRule type="cellIs" dxfId="11" priority="1" stopIfTrue="1" operator="equal">
      <formula>"OK"</formula>
    </cfRule>
    <cfRule type="cellIs" dxfId="10" priority="2" stopIfTrue="1" operator="equal">
      <formula>"ZBYT DŁUGI PRZEWÓD"</formula>
    </cfRule>
    <cfRule type="cellIs" dxfId="9" priority="3" stopIfTrue="1" operator="equal">
      <formula>"ZWIĘKSZ PRZEKRÓJ"</formula>
    </cfRule>
  </conditionalFormatting>
  <dataValidations disablePrompts="1" count="1">
    <dataValidation type="list" allowBlank="1" showInputMessage="1" showErrorMessage="1" sqref="D8 WVL983045 WLP983045 WBT983045 VRX983045 VIB983045 UYF983045 UOJ983045 UEN983045 TUR983045 TKV983045 TAZ983045 SRD983045 SHH983045 RXL983045 RNP983045 RDT983045 QTX983045 QKB983045 QAF983045 PQJ983045 PGN983045 OWR983045 OMV983045 OCZ983045 NTD983045 NJH983045 MZL983045 MPP983045 MFT983045 LVX983045 LMB983045 LCF983045 KSJ983045 KIN983045 JYR983045 JOV983045 JEZ983045 IVD983045 ILH983045 IBL983045 HRP983045 HHT983045 GXX983045 GOB983045 GEF983045 FUJ983045 FKN983045 FAR983045 EQV983045 EGZ983045 DXD983045 DNH983045 DDL983045 CTP983045 CJT983045 BZX983045 BQB983045 BGF983045 AWJ983045 AMN983045 ACR983045 SV983045 IZ983045 D983045 WVL917509 WLP917509 WBT917509 VRX917509 VIB917509 UYF917509 UOJ917509 UEN917509 TUR917509 TKV917509 TAZ917509 SRD917509 SHH917509 RXL917509 RNP917509 RDT917509 QTX917509 QKB917509 QAF917509 PQJ917509 PGN917509 OWR917509 OMV917509 OCZ917509 NTD917509 NJH917509 MZL917509 MPP917509 MFT917509 LVX917509 LMB917509 LCF917509 KSJ917509 KIN917509 JYR917509 JOV917509 JEZ917509 IVD917509 ILH917509 IBL917509 HRP917509 HHT917509 GXX917509 GOB917509 GEF917509 FUJ917509 FKN917509 FAR917509 EQV917509 EGZ917509 DXD917509 DNH917509 DDL917509 CTP917509 CJT917509 BZX917509 BQB917509 BGF917509 AWJ917509 AMN917509 ACR917509 SV917509 IZ917509 D917509 WVL851973 WLP851973 WBT851973 VRX851973 VIB851973 UYF851973 UOJ851973 UEN851973 TUR851973 TKV851973 TAZ851973 SRD851973 SHH851973 RXL851973 RNP851973 RDT851973 QTX851973 QKB851973 QAF851973 PQJ851973 PGN851973 OWR851973 OMV851973 OCZ851973 NTD851973 NJH851973 MZL851973 MPP851973 MFT851973 LVX851973 LMB851973 LCF851973 KSJ851973 KIN851973 JYR851973 JOV851973 JEZ851973 IVD851973 ILH851973 IBL851973 HRP851973 HHT851973 GXX851973 GOB851973 GEF851973 FUJ851973 FKN851973 FAR851973 EQV851973 EGZ851973 DXD851973 DNH851973 DDL851973 CTP851973 CJT851973 BZX851973 BQB851973 BGF851973 AWJ851973 AMN851973 ACR851973 SV851973 IZ851973 D851973 WVL786437 WLP786437 WBT786437 VRX786437 VIB786437 UYF786437 UOJ786437 UEN786437 TUR786437 TKV786437 TAZ786437 SRD786437 SHH786437 RXL786437 RNP786437 RDT786437 QTX786437 QKB786437 QAF786437 PQJ786437 PGN786437 OWR786437 OMV786437 OCZ786437 NTD786437 NJH786437 MZL786437 MPP786437 MFT786437 LVX786437 LMB786437 LCF786437 KSJ786437 KIN786437 JYR786437 JOV786437 JEZ786437 IVD786437 ILH786437 IBL786437 HRP786437 HHT786437 GXX786437 GOB786437 GEF786437 FUJ786437 FKN786437 FAR786437 EQV786437 EGZ786437 DXD786437 DNH786437 DDL786437 CTP786437 CJT786437 BZX786437 BQB786437 BGF786437 AWJ786437 AMN786437 ACR786437 SV786437 IZ786437 D786437 WVL720901 WLP720901 WBT720901 VRX720901 VIB720901 UYF720901 UOJ720901 UEN720901 TUR720901 TKV720901 TAZ720901 SRD720901 SHH720901 RXL720901 RNP720901 RDT720901 QTX720901 QKB720901 QAF720901 PQJ720901 PGN720901 OWR720901 OMV720901 OCZ720901 NTD720901 NJH720901 MZL720901 MPP720901 MFT720901 LVX720901 LMB720901 LCF720901 KSJ720901 KIN720901 JYR720901 JOV720901 JEZ720901 IVD720901 ILH720901 IBL720901 HRP720901 HHT720901 GXX720901 GOB720901 GEF720901 FUJ720901 FKN720901 FAR720901 EQV720901 EGZ720901 DXD720901 DNH720901 DDL720901 CTP720901 CJT720901 BZX720901 BQB720901 BGF720901 AWJ720901 AMN720901 ACR720901 SV720901 IZ720901 D720901 WVL655365 WLP655365 WBT655365 VRX655365 VIB655365 UYF655365 UOJ655365 UEN655365 TUR655365 TKV655365 TAZ655365 SRD655365 SHH655365 RXL655365 RNP655365 RDT655365 QTX655365 QKB655365 QAF655365 PQJ655365 PGN655365 OWR655365 OMV655365 OCZ655365 NTD655365 NJH655365 MZL655365 MPP655365 MFT655365 LVX655365 LMB655365 LCF655365 KSJ655365 KIN655365 JYR655365 JOV655365 JEZ655365 IVD655365 ILH655365 IBL655365 HRP655365 HHT655365 GXX655365 GOB655365 GEF655365 FUJ655365 FKN655365 FAR655365 EQV655365 EGZ655365 DXD655365 DNH655365 DDL655365 CTP655365 CJT655365 BZX655365 BQB655365 BGF655365 AWJ655365 AMN655365 ACR655365 SV655365 IZ655365 D655365 WVL589829 WLP589829 WBT589829 VRX589829 VIB589829 UYF589829 UOJ589829 UEN589829 TUR589829 TKV589829 TAZ589829 SRD589829 SHH589829 RXL589829 RNP589829 RDT589829 QTX589829 QKB589829 QAF589829 PQJ589829 PGN589829 OWR589829 OMV589829 OCZ589829 NTD589829 NJH589829 MZL589829 MPP589829 MFT589829 LVX589829 LMB589829 LCF589829 KSJ589829 KIN589829 JYR589829 JOV589829 JEZ589829 IVD589829 ILH589829 IBL589829 HRP589829 HHT589829 GXX589829 GOB589829 GEF589829 FUJ589829 FKN589829 FAR589829 EQV589829 EGZ589829 DXD589829 DNH589829 DDL589829 CTP589829 CJT589829 BZX589829 BQB589829 BGF589829 AWJ589829 AMN589829 ACR589829 SV589829 IZ589829 D589829 WVL524293 WLP524293 WBT524293 VRX524293 VIB524293 UYF524293 UOJ524293 UEN524293 TUR524293 TKV524293 TAZ524293 SRD524293 SHH524293 RXL524293 RNP524293 RDT524293 QTX524293 QKB524293 QAF524293 PQJ524293 PGN524293 OWR524293 OMV524293 OCZ524293 NTD524293 NJH524293 MZL524293 MPP524293 MFT524293 LVX524293 LMB524293 LCF524293 KSJ524293 KIN524293 JYR524293 JOV524293 JEZ524293 IVD524293 ILH524293 IBL524293 HRP524293 HHT524293 GXX524293 GOB524293 GEF524293 FUJ524293 FKN524293 FAR524293 EQV524293 EGZ524293 DXD524293 DNH524293 DDL524293 CTP524293 CJT524293 BZX524293 BQB524293 BGF524293 AWJ524293 AMN524293 ACR524293 SV524293 IZ524293 D524293 WVL458757 WLP458757 WBT458757 VRX458757 VIB458757 UYF458757 UOJ458757 UEN458757 TUR458757 TKV458757 TAZ458757 SRD458757 SHH458757 RXL458757 RNP458757 RDT458757 QTX458757 QKB458757 QAF458757 PQJ458757 PGN458757 OWR458757 OMV458757 OCZ458757 NTD458757 NJH458757 MZL458757 MPP458757 MFT458757 LVX458757 LMB458757 LCF458757 KSJ458757 KIN458757 JYR458757 JOV458757 JEZ458757 IVD458757 ILH458757 IBL458757 HRP458757 HHT458757 GXX458757 GOB458757 GEF458757 FUJ458757 FKN458757 FAR458757 EQV458757 EGZ458757 DXD458757 DNH458757 DDL458757 CTP458757 CJT458757 BZX458757 BQB458757 BGF458757 AWJ458757 AMN458757 ACR458757 SV458757 IZ458757 D458757 WVL393221 WLP393221 WBT393221 VRX393221 VIB393221 UYF393221 UOJ393221 UEN393221 TUR393221 TKV393221 TAZ393221 SRD393221 SHH393221 RXL393221 RNP393221 RDT393221 QTX393221 QKB393221 QAF393221 PQJ393221 PGN393221 OWR393221 OMV393221 OCZ393221 NTD393221 NJH393221 MZL393221 MPP393221 MFT393221 LVX393221 LMB393221 LCF393221 KSJ393221 KIN393221 JYR393221 JOV393221 JEZ393221 IVD393221 ILH393221 IBL393221 HRP393221 HHT393221 GXX393221 GOB393221 GEF393221 FUJ393221 FKN393221 FAR393221 EQV393221 EGZ393221 DXD393221 DNH393221 DDL393221 CTP393221 CJT393221 BZX393221 BQB393221 BGF393221 AWJ393221 AMN393221 ACR393221 SV393221 IZ393221 D393221 WVL327685 WLP327685 WBT327685 VRX327685 VIB327685 UYF327685 UOJ327685 UEN327685 TUR327685 TKV327685 TAZ327685 SRD327685 SHH327685 RXL327685 RNP327685 RDT327685 QTX327685 QKB327685 QAF327685 PQJ327685 PGN327685 OWR327685 OMV327685 OCZ327685 NTD327685 NJH327685 MZL327685 MPP327685 MFT327685 LVX327685 LMB327685 LCF327685 KSJ327685 KIN327685 JYR327685 JOV327685 JEZ327685 IVD327685 ILH327685 IBL327685 HRP327685 HHT327685 GXX327685 GOB327685 GEF327685 FUJ327685 FKN327685 FAR327685 EQV327685 EGZ327685 DXD327685 DNH327685 DDL327685 CTP327685 CJT327685 BZX327685 BQB327685 BGF327685 AWJ327685 AMN327685 ACR327685 SV327685 IZ327685 D327685 WVL262149 WLP262149 WBT262149 VRX262149 VIB262149 UYF262149 UOJ262149 UEN262149 TUR262149 TKV262149 TAZ262149 SRD262149 SHH262149 RXL262149 RNP262149 RDT262149 QTX262149 QKB262149 QAF262149 PQJ262149 PGN262149 OWR262149 OMV262149 OCZ262149 NTD262149 NJH262149 MZL262149 MPP262149 MFT262149 LVX262149 LMB262149 LCF262149 KSJ262149 KIN262149 JYR262149 JOV262149 JEZ262149 IVD262149 ILH262149 IBL262149 HRP262149 HHT262149 GXX262149 GOB262149 GEF262149 FUJ262149 FKN262149 FAR262149 EQV262149 EGZ262149 DXD262149 DNH262149 DDL262149 CTP262149 CJT262149 BZX262149 BQB262149 BGF262149 AWJ262149 AMN262149 ACR262149 SV262149 IZ262149 D262149 WVL196613 WLP196613 WBT196613 VRX196613 VIB196613 UYF196613 UOJ196613 UEN196613 TUR196613 TKV196613 TAZ196613 SRD196613 SHH196613 RXL196613 RNP196613 RDT196613 QTX196613 QKB196613 QAF196613 PQJ196613 PGN196613 OWR196613 OMV196613 OCZ196613 NTD196613 NJH196613 MZL196613 MPP196613 MFT196613 LVX196613 LMB196613 LCF196613 KSJ196613 KIN196613 JYR196613 JOV196613 JEZ196613 IVD196613 ILH196613 IBL196613 HRP196613 HHT196613 GXX196613 GOB196613 GEF196613 FUJ196613 FKN196613 FAR196613 EQV196613 EGZ196613 DXD196613 DNH196613 DDL196613 CTP196613 CJT196613 BZX196613 BQB196613 BGF196613 AWJ196613 AMN196613 ACR196613 SV196613 IZ196613 D196613 WVL131077 WLP131077 WBT131077 VRX131077 VIB131077 UYF131077 UOJ131077 UEN131077 TUR131077 TKV131077 TAZ131077 SRD131077 SHH131077 RXL131077 RNP131077 RDT131077 QTX131077 QKB131077 QAF131077 PQJ131077 PGN131077 OWR131077 OMV131077 OCZ131077 NTD131077 NJH131077 MZL131077 MPP131077 MFT131077 LVX131077 LMB131077 LCF131077 KSJ131077 KIN131077 JYR131077 JOV131077 JEZ131077 IVD131077 ILH131077 IBL131077 HRP131077 HHT131077 GXX131077 GOB131077 GEF131077 FUJ131077 FKN131077 FAR131077 EQV131077 EGZ131077 DXD131077 DNH131077 DDL131077 CTP131077 CJT131077 BZX131077 BQB131077 BGF131077 AWJ131077 AMN131077 ACR131077 SV131077 IZ131077 D131077 WVL65541 WLP65541 WBT65541 VRX65541 VIB65541 UYF65541 UOJ65541 UEN65541 TUR65541 TKV65541 TAZ65541 SRD65541 SHH65541 RXL65541 RNP65541 RDT65541 QTX65541 QKB65541 QAF65541 PQJ65541 PGN65541 OWR65541 OMV65541 OCZ65541 NTD65541 NJH65541 MZL65541 MPP65541 MFT65541 LVX65541 LMB65541 LCF65541 KSJ65541 KIN65541 JYR65541 JOV65541 JEZ65541 IVD65541 ILH65541 IBL65541 HRP65541 HHT65541 GXX65541 GOB65541 GEF65541 FUJ65541 FKN65541 FAR65541 EQV65541 EGZ65541 DXD65541 DNH65541 DDL65541 CTP65541 CJT65541 BZX65541 BQB65541 BGF65541 AWJ65541 AMN65541 ACR65541 SV65541 IZ65541 D65541 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IZ5">
      <formula1>$K$8:$K$9</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AE78"/>
  <sheetViews>
    <sheetView workbookViewId="0">
      <selection activeCell="V18" sqref="V18"/>
    </sheetView>
  </sheetViews>
  <sheetFormatPr defaultRowHeight="15"/>
  <cols>
    <col min="1" max="1" width="12.42578125" customWidth="1"/>
    <col min="2" max="2" width="20.140625" customWidth="1"/>
    <col min="4" max="4" width="18.140625" customWidth="1"/>
    <col min="5" max="6" width="17.85546875" customWidth="1"/>
    <col min="7" max="7" width="23.140625" customWidth="1"/>
    <col min="8" max="16" width="0" hidden="1" customWidth="1"/>
    <col min="257" max="257" width="12.42578125" customWidth="1"/>
    <col min="258" max="258" width="20.140625" customWidth="1"/>
    <col min="260" max="260" width="18.140625" customWidth="1"/>
    <col min="261" max="262" width="17.85546875" customWidth="1"/>
    <col min="263" max="263" width="23.140625" customWidth="1"/>
    <col min="513" max="513" width="12.42578125" customWidth="1"/>
    <col min="514" max="514" width="20.140625" customWidth="1"/>
    <col min="516" max="516" width="18.140625" customWidth="1"/>
    <col min="517" max="518" width="17.85546875" customWidth="1"/>
    <col min="519" max="519" width="23.140625" customWidth="1"/>
    <col min="769" max="769" width="12.42578125" customWidth="1"/>
    <col min="770" max="770" width="20.140625" customWidth="1"/>
    <col min="772" max="772" width="18.140625" customWidth="1"/>
    <col min="773" max="774" width="17.85546875" customWidth="1"/>
    <col min="775" max="775" width="23.140625" customWidth="1"/>
    <col min="1025" max="1025" width="12.42578125" customWidth="1"/>
    <col min="1026" max="1026" width="20.140625" customWidth="1"/>
    <col min="1028" max="1028" width="18.140625" customWidth="1"/>
    <col min="1029" max="1030" width="17.85546875" customWidth="1"/>
    <col min="1031" max="1031" width="23.140625" customWidth="1"/>
    <col min="1281" max="1281" width="12.42578125" customWidth="1"/>
    <col min="1282" max="1282" width="20.140625" customWidth="1"/>
    <col min="1284" max="1284" width="18.140625" customWidth="1"/>
    <col min="1285" max="1286" width="17.85546875" customWidth="1"/>
    <col min="1287" max="1287" width="23.140625" customWidth="1"/>
    <col min="1537" max="1537" width="12.42578125" customWidth="1"/>
    <col min="1538" max="1538" width="20.140625" customWidth="1"/>
    <col min="1540" max="1540" width="18.140625" customWidth="1"/>
    <col min="1541" max="1542" width="17.85546875" customWidth="1"/>
    <col min="1543" max="1543" width="23.140625" customWidth="1"/>
    <col min="1793" max="1793" width="12.42578125" customWidth="1"/>
    <col min="1794" max="1794" width="20.140625" customWidth="1"/>
    <col min="1796" max="1796" width="18.140625" customWidth="1"/>
    <col min="1797" max="1798" width="17.85546875" customWidth="1"/>
    <col min="1799" max="1799" width="23.140625" customWidth="1"/>
    <col min="2049" max="2049" width="12.42578125" customWidth="1"/>
    <col min="2050" max="2050" width="20.140625" customWidth="1"/>
    <col min="2052" max="2052" width="18.140625" customWidth="1"/>
    <col min="2053" max="2054" width="17.85546875" customWidth="1"/>
    <col min="2055" max="2055" width="23.140625" customWidth="1"/>
    <col min="2305" max="2305" width="12.42578125" customWidth="1"/>
    <col min="2306" max="2306" width="20.140625" customWidth="1"/>
    <col min="2308" max="2308" width="18.140625" customWidth="1"/>
    <col min="2309" max="2310" width="17.85546875" customWidth="1"/>
    <col min="2311" max="2311" width="23.140625" customWidth="1"/>
    <col min="2561" max="2561" width="12.42578125" customWidth="1"/>
    <col min="2562" max="2562" width="20.140625" customWidth="1"/>
    <col min="2564" max="2564" width="18.140625" customWidth="1"/>
    <col min="2565" max="2566" width="17.85546875" customWidth="1"/>
    <col min="2567" max="2567" width="23.140625" customWidth="1"/>
    <col min="2817" max="2817" width="12.42578125" customWidth="1"/>
    <col min="2818" max="2818" width="20.140625" customWidth="1"/>
    <col min="2820" max="2820" width="18.140625" customWidth="1"/>
    <col min="2821" max="2822" width="17.85546875" customWidth="1"/>
    <col min="2823" max="2823" width="23.140625" customWidth="1"/>
    <col min="3073" max="3073" width="12.42578125" customWidth="1"/>
    <col min="3074" max="3074" width="20.140625" customWidth="1"/>
    <col min="3076" max="3076" width="18.140625" customWidth="1"/>
    <col min="3077" max="3078" width="17.85546875" customWidth="1"/>
    <col min="3079" max="3079" width="23.140625" customWidth="1"/>
    <col min="3329" max="3329" width="12.42578125" customWidth="1"/>
    <col min="3330" max="3330" width="20.140625" customWidth="1"/>
    <col min="3332" max="3332" width="18.140625" customWidth="1"/>
    <col min="3333" max="3334" width="17.85546875" customWidth="1"/>
    <col min="3335" max="3335" width="23.140625" customWidth="1"/>
    <col min="3585" max="3585" width="12.42578125" customWidth="1"/>
    <col min="3586" max="3586" width="20.140625" customWidth="1"/>
    <col min="3588" max="3588" width="18.140625" customWidth="1"/>
    <col min="3589" max="3590" width="17.85546875" customWidth="1"/>
    <col min="3591" max="3591" width="23.140625" customWidth="1"/>
    <col min="3841" max="3841" width="12.42578125" customWidth="1"/>
    <col min="3842" max="3842" width="20.140625" customWidth="1"/>
    <col min="3844" max="3844" width="18.140625" customWidth="1"/>
    <col min="3845" max="3846" width="17.85546875" customWidth="1"/>
    <col min="3847" max="3847" width="23.140625" customWidth="1"/>
    <col min="4097" max="4097" width="12.42578125" customWidth="1"/>
    <col min="4098" max="4098" width="20.140625" customWidth="1"/>
    <col min="4100" max="4100" width="18.140625" customWidth="1"/>
    <col min="4101" max="4102" width="17.85546875" customWidth="1"/>
    <col min="4103" max="4103" width="23.140625" customWidth="1"/>
    <col min="4353" max="4353" width="12.42578125" customWidth="1"/>
    <col min="4354" max="4354" width="20.140625" customWidth="1"/>
    <col min="4356" max="4356" width="18.140625" customWidth="1"/>
    <col min="4357" max="4358" width="17.85546875" customWidth="1"/>
    <col min="4359" max="4359" width="23.140625" customWidth="1"/>
    <col min="4609" max="4609" width="12.42578125" customWidth="1"/>
    <col min="4610" max="4610" width="20.140625" customWidth="1"/>
    <col min="4612" max="4612" width="18.140625" customWidth="1"/>
    <col min="4613" max="4614" width="17.85546875" customWidth="1"/>
    <col min="4615" max="4615" width="23.140625" customWidth="1"/>
    <col min="4865" max="4865" width="12.42578125" customWidth="1"/>
    <col min="4866" max="4866" width="20.140625" customWidth="1"/>
    <col min="4868" max="4868" width="18.140625" customWidth="1"/>
    <col min="4869" max="4870" width="17.85546875" customWidth="1"/>
    <col min="4871" max="4871" width="23.140625" customWidth="1"/>
    <col min="5121" max="5121" width="12.42578125" customWidth="1"/>
    <col min="5122" max="5122" width="20.140625" customWidth="1"/>
    <col min="5124" max="5124" width="18.140625" customWidth="1"/>
    <col min="5125" max="5126" width="17.85546875" customWidth="1"/>
    <col min="5127" max="5127" width="23.140625" customWidth="1"/>
    <col min="5377" max="5377" width="12.42578125" customWidth="1"/>
    <col min="5378" max="5378" width="20.140625" customWidth="1"/>
    <col min="5380" max="5380" width="18.140625" customWidth="1"/>
    <col min="5381" max="5382" width="17.85546875" customWidth="1"/>
    <col min="5383" max="5383" width="23.140625" customWidth="1"/>
    <col min="5633" max="5633" width="12.42578125" customWidth="1"/>
    <col min="5634" max="5634" width="20.140625" customWidth="1"/>
    <col min="5636" max="5636" width="18.140625" customWidth="1"/>
    <col min="5637" max="5638" width="17.85546875" customWidth="1"/>
    <col min="5639" max="5639" width="23.140625" customWidth="1"/>
    <col min="5889" max="5889" width="12.42578125" customWidth="1"/>
    <col min="5890" max="5890" width="20.140625" customWidth="1"/>
    <col min="5892" max="5892" width="18.140625" customWidth="1"/>
    <col min="5893" max="5894" width="17.85546875" customWidth="1"/>
    <col min="5895" max="5895" width="23.140625" customWidth="1"/>
    <col min="6145" max="6145" width="12.42578125" customWidth="1"/>
    <col min="6146" max="6146" width="20.140625" customWidth="1"/>
    <col min="6148" max="6148" width="18.140625" customWidth="1"/>
    <col min="6149" max="6150" width="17.85546875" customWidth="1"/>
    <col min="6151" max="6151" width="23.140625" customWidth="1"/>
    <col min="6401" max="6401" width="12.42578125" customWidth="1"/>
    <col min="6402" max="6402" width="20.140625" customWidth="1"/>
    <col min="6404" max="6404" width="18.140625" customWidth="1"/>
    <col min="6405" max="6406" width="17.85546875" customWidth="1"/>
    <col min="6407" max="6407" width="23.140625" customWidth="1"/>
    <col min="6657" max="6657" width="12.42578125" customWidth="1"/>
    <col min="6658" max="6658" width="20.140625" customWidth="1"/>
    <col min="6660" max="6660" width="18.140625" customWidth="1"/>
    <col min="6661" max="6662" width="17.85546875" customWidth="1"/>
    <col min="6663" max="6663" width="23.140625" customWidth="1"/>
    <col min="6913" max="6913" width="12.42578125" customWidth="1"/>
    <col min="6914" max="6914" width="20.140625" customWidth="1"/>
    <col min="6916" max="6916" width="18.140625" customWidth="1"/>
    <col min="6917" max="6918" width="17.85546875" customWidth="1"/>
    <col min="6919" max="6919" width="23.140625" customWidth="1"/>
    <col min="7169" max="7169" width="12.42578125" customWidth="1"/>
    <col min="7170" max="7170" width="20.140625" customWidth="1"/>
    <col min="7172" max="7172" width="18.140625" customWidth="1"/>
    <col min="7173" max="7174" width="17.85546875" customWidth="1"/>
    <col min="7175" max="7175" width="23.140625" customWidth="1"/>
    <col min="7425" max="7425" width="12.42578125" customWidth="1"/>
    <col min="7426" max="7426" width="20.140625" customWidth="1"/>
    <col min="7428" max="7428" width="18.140625" customWidth="1"/>
    <col min="7429" max="7430" width="17.85546875" customWidth="1"/>
    <col min="7431" max="7431" width="23.140625" customWidth="1"/>
    <col min="7681" max="7681" width="12.42578125" customWidth="1"/>
    <col min="7682" max="7682" width="20.140625" customWidth="1"/>
    <col min="7684" max="7684" width="18.140625" customWidth="1"/>
    <col min="7685" max="7686" width="17.85546875" customWidth="1"/>
    <col min="7687" max="7687" width="23.140625" customWidth="1"/>
    <col min="7937" max="7937" width="12.42578125" customWidth="1"/>
    <col min="7938" max="7938" width="20.140625" customWidth="1"/>
    <col min="7940" max="7940" width="18.140625" customWidth="1"/>
    <col min="7941" max="7942" width="17.85546875" customWidth="1"/>
    <col min="7943" max="7943" width="23.140625" customWidth="1"/>
    <col min="8193" max="8193" width="12.42578125" customWidth="1"/>
    <col min="8194" max="8194" width="20.140625" customWidth="1"/>
    <col min="8196" max="8196" width="18.140625" customWidth="1"/>
    <col min="8197" max="8198" width="17.85546875" customWidth="1"/>
    <col min="8199" max="8199" width="23.140625" customWidth="1"/>
    <col min="8449" max="8449" width="12.42578125" customWidth="1"/>
    <col min="8450" max="8450" width="20.140625" customWidth="1"/>
    <col min="8452" max="8452" width="18.140625" customWidth="1"/>
    <col min="8453" max="8454" width="17.85546875" customWidth="1"/>
    <col min="8455" max="8455" width="23.140625" customWidth="1"/>
    <col min="8705" max="8705" width="12.42578125" customWidth="1"/>
    <col min="8706" max="8706" width="20.140625" customWidth="1"/>
    <col min="8708" max="8708" width="18.140625" customWidth="1"/>
    <col min="8709" max="8710" width="17.85546875" customWidth="1"/>
    <col min="8711" max="8711" width="23.140625" customWidth="1"/>
    <col min="8961" max="8961" width="12.42578125" customWidth="1"/>
    <col min="8962" max="8962" width="20.140625" customWidth="1"/>
    <col min="8964" max="8964" width="18.140625" customWidth="1"/>
    <col min="8965" max="8966" width="17.85546875" customWidth="1"/>
    <col min="8967" max="8967" width="23.140625" customWidth="1"/>
    <col min="9217" max="9217" width="12.42578125" customWidth="1"/>
    <col min="9218" max="9218" width="20.140625" customWidth="1"/>
    <col min="9220" max="9220" width="18.140625" customWidth="1"/>
    <col min="9221" max="9222" width="17.85546875" customWidth="1"/>
    <col min="9223" max="9223" width="23.140625" customWidth="1"/>
    <col min="9473" max="9473" width="12.42578125" customWidth="1"/>
    <col min="9474" max="9474" width="20.140625" customWidth="1"/>
    <col min="9476" max="9476" width="18.140625" customWidth="1"/>
    <col min="9477" max="9478" width="17.85546875" customWidth="1"/>
    <col min="9479" max="9479" width="23.140625" customWidth="1"/>
    <col min="9729" max="9729" width="12.42578125" customWidth="1"/>
    <col min="9730" max="9730" width="20.140625" customWidth="1"/>
    <col min="9732" max="9732" width="18.140625" customWidth="1"/>
    <col min="9733" max="9734" width="17.85546875" customWidth="1"/>
    <col min="9735" max="9735" width="23.140625" customWidth="1"/>
    <col min="9985" max="9985" width="12.42578125" customWidth="1"/>
    <col min="9986" max="9986" width="20.140625" customWidth="1"/>
    <col min="9988" max="9988" width="18.140625" customWidth="1"/>
    <col min="9989" max="9990" width="17.85546875" customWidth="1"/>
    <col min="9991" max="9991" width="23.140625" customWidth="1"/>
    <col min="10241" max="10241" width="12.42578125" customWidth="1"/>
    <col min="10242" max="10242" width="20.140625" customWidth="1"/>
    <col min="10244" max="10244" width="18.140625" customWidth="1"/>
    <col min="10245" max="10246" width="17.85546875" customWidth="1"/>
    <col min="10247" max="10247" width="23.140625" customWidth="1"/>
    <col min="10497" max="10497" width="12.42578125" customWidth="1"/>
    <col min="10498" max="10498" width="20.140625" customWidth="1"/>
    <col min="10500" max="10500" width="18.140625" customWidth="1"/>
    <col min="10501" max="10502" width="17.85546875" customWidth="1"/>
    <col min="10503" max="10503" width="23.140625" customWidth="1"/>
    <col min="10753" max="10753" width="12.42578125" customWidth="1"/>
    <col min="10754" max="10754" width="20.140625" customWidth="1"/>
    <col min="10756" max="10756" width="18.140625" customWidth="1"/>
    <col min="10757" max="10758" width="17.85546875" customWidth="1"/>
    <col min="10759" max="10759" width="23.140625" customWidth="1"/>
    <col min="11009" max="11009" width="12.42578125" customWidth="1"/>
    <col min="11010" max="11010" width="20.140625" customWidth="1"/>
    <col min="11012" max="11012" width="18.140625" customWidth="1"/>
    <col min="11013" max="11014" width="17.85546875" customWidth="1"/>
    <col min="11015" max="11015" width="23.140625" customWidth="1"/>
    <col min="11265" max="11265" width="12.42578125" customWidth="1"/>
    <col min="11266" max="11266" width="20.140625" customWidth="1"/>
    <col min="11268" max="11268" width="18.140625" customWidth="1"/>
    <col min="11269" max="11270" width="17.85546875" customWidth="1"/>
    <col min="11271" max="11271" width="23.140625" customWidth="1"/>
    <col min="11521" max="11521" width="12.42578125" customWidth="1"/>
    <col min="11522" max="11522" width="20.140625" customWidth="1"/>
    <col min="11524" max="11524" width="18.140625" customWidth="1"/>
    <col min="11525" max="11526" width="17.85546875" customWidth="1"/>
    <col min="11527" max="11527" width="23.140625" customWidth="1"/>
    <col min="11777" max="11777" width="12.42578125" customWidth="1"/>
    <col min="11778" max="11778" width="20.140625" customWidth="1"/>
    <col min="11780" max="11780" width="18.140625" customWidth="1"/>
    <col min="11781" max="11782" width="17.85546875" customWidth="1"/>
    <col min="11783" max="11783" width="23.140625" customWidth="1"/>
    <col min="12033" max="12033" width="12.42578125" customWidth="1"/>
    <col min="12034" max="12034" width="20.140625" customWidth="1"/>
    <col min="12036" max="12036" width="18.140625" customWidth="1"/>
    <col min="12037" max="12038" width="17.85546875" customWidth="1"/>
    <col min="12039" max="12039" width="23.140625" customWidth="1"/>
    <col min="12289" max="12289" width="12.42578125" customWidth="1"/>
    <col min="12290" max="12290" width="20.140625" customWidth="1"/>
    <col min="12292" max="12292" width="18.140625" customWidth="1"/>
    <col min="12293" max="12294" width="17.85546875" customWidth="1"/>
    <col min="12295" max="12295" width="23.140625" customWidth="1"/>
    <col min="12545" max="12545" width="12.42578125" customWidth="1"/>
    <col min="12546" max="12546" width="20.140625" customWidth="1"/>
    <col min="12548" max="12548" width="18.140625" customWidth="1"/>
    <col min="12549" max="12550" width="17.85546875" customWidth="1"/>
    <col min="12551" max="12551" width="23.140625" customWidth="1"/>
    <col min="12801" max="12801" width="12.42578125" customWidth="1"/>
    <col min="12802" max="12802" width="20.140625" customWidth="1"/>
    <col min="12804" max="12804" width="18.140625" customWidth="1"/>
    <col min="12805" max="12806" width="17.85546875" customWidth="1"/>
    <col min="12807" max="12807" width="23.140625" customWidth="1"/>
    <col min="13057" max="13057" width="12.42578125" customWidth="1"/>
    <col min="13058" max="13058" width="20.140625" customWidth="1"/>
    <col min="13060" max="13060" width="18.140625" customWidth="1"/>
    <col min="13061" max="13062" width="17.85546875" customWidth="1"/>
    <col min="13063" max="13063" width="23.140625" customWidth="1"/>
    <col min="13313" max="13313" width="12.42578125" customWidth="1"/>
    <col min="13314" max="13314" width="20.140625" customWidth="1"/>
    <col min="13316" max="13316" width="18.140625" customWidth="1"/>
    <col min="13317" max="13318" width="17.85546875" customWidth="1"/>
    <col min="13319" max="13319" width="23.140625" customWidth="1"/>
    <col min="13569" max="13569" width="12.42578125" customWidth="1"/>
    <col min="13570" max="13570" width="20.140625" customWidth="1"/>
    <col min="13572" max="13572" width="18.140625" customWidth="1"/>
    <col min="13573" max="13574" width="17.85546875" customWidth="1"/>
    <col min="13575" max="13575" width="23.140625" customWidth="1"/>
    <col min="13825" max="13825" width="12.42578125" customWidth="1"/>
    <col min="13826" max="13826" width="20.140625" customWidth="1"/>
    <col min="13828" max="13828" width="18.140625" customWidth="1"/>
    <col min="13829" max="13830" width="17.85546875" customWidth="1"/>
    <col min="13831" max="13831" width="23.140625" customWidth="1"/>
    <col min="14081" max="14081" width="12.42578125" customWidth="1"/>
    <col min="14082" max="14082" width="20.140625" customWidth="1"/>
    <col min="14084" max="14084" width="18.140625" customWidth="1"/>
    <col min="14085" max="14086" width="17.85546875" customWidth="1"/>
    <col min="14087" max="14087" width="23.140625" customWidth="1"/>
    <col min="14337" max="14337" width="12.42578125" customWidth="1"/>
    <col min="14338" max="14338" width="20.140625" customWidth="1"/>
    <col min="14340" max="14340" width="18.140625" customWidth="1"/>
    <col min="14341" max="14342" width="17.85546875" customWidth="1"/>
    <col min="14343" max="14343" width="23.140625" customWidth="1"/>
    <col min="14593" max="14593" width="12.42578125" customWidth="1"/>
    <col min="14594" max="14594" width="20.140625" customWidth="1"/>
    <col min="14596" max="14596" width="18.140625" customWidth="1"/>
    <col min="14597" max="14598" width="17.85546875" customWidth="1"/>
    <col min="14599" max="14599" width="23.140625" customWidth="1"/>
    <col min="14849" max="14849" width="12.42578125" customWidth="1"/>
    <col min="14850" max="14850" width="20.140625" customWidth="1"/>
    <col min="14852" max="14852" width="18.140625" customWidth="1"/>
    <col min="14853" max="14854" width="17.85546875" customWidth="1"/>
    <col min="14855" max="14855" width="23.140625" customWidth="1"/>
    <col min="15105" max="15105" width="12.42578125" customWidth="1"/>
    <col min="15106" max="15106" width="20.140625" customWidth="1"/>
    <col min="15108" max="15108" width="18.140625" customWidth="1"/>
    <col min="15109" max="15110" width="17.85546875" customWidth="1"/>
    <col min="15111" max="15111" width="23.140625" customWidth="1"/>
    <col min="15361" max="15361" width="12.42578125" customWidth="1"/>
    <col min="15362" max="15362" width="20.140625" customWidth="1"/>
    <col min="15364" max="15364" width="18.140625" customWidth="1"/>
    <col min="15365" max="15366" width="17.85546875" customWidth="1"/>
    <col min="15367" max="15367" width="23.140625" customWidth="1"/>
    <col min="15617" max="15617" width="12.42578125" customWidth="1"/>
    <col min="15618" max="15618" width="20.140625" customWidth="1"/>
    <col min="15620" max="15620" width="18.140625" customWidth="1"/>
    <col min="15621" max="15622" width="17.85546875" customWidth="1"/>
    <col min="15623" max="15623" width="23.140625" customWidth="1"/>
    <col min="15873" max="15873" width="12.42578125" customWidth="1"/>
    <col min="15874" max="15874" width="20.140625" customWidth="1"/>
    <col min="15876" max="15876" width="18.140625" customWidth="1"/>
    <col min="15877" max="15878" width="17.85546875" customWidth="1"/>
    <col min="15879" max="15879" width="23.140625" customWidth="1"/>
    <col min="16129" max="16129" width="12.42578125" customWidth="1"/>
    <col min="16130" max="16130" width="20.140625" customWidth="1"/>
    <col min="16132" max="16132" width="18.140625" customWidth="1"/>
    <col min="16133" max="16134" width="17.85546875" customWidth="1"/>
    <col min="16135" max="16135" width="23.140625" customWidth="1"/>
  </cols>
  <sheetData>
    <row r="1" spans="1:31" ht="20.25">
      <c r="A1" s="1"/>
      <c r="B1" s="2" t="s">
        <v>0</v>
      </c>
      <c r="C1" s="1"/>
      <c r="D1" s="1"/>
      <c r="E1" s="1"/>
      <c r="F1" s="1"/>
      <c r="G1" s="1"/>
      <c r="H1" s="3"/>
      <c r="I1" s="1"/>
      <c r="J1" s="1"/>
      <c r="K1" s="1"/>
      <c r="L1" s="1"/>
      <c r="M1" s="1"/>
      <c r="N1" s="1"/>
      <c r="O1" s="1"/>
      <c r="P1" s="1"/>
      <c r="Q1" s="5"/>
      <c r="R1" s="5"/>
      <c r="S1" s="5"/>
      <c r="T1" s="5"/>
      <c r="U1" s="5"/>
      <c r="V1" s="5"/>
      <c r="W1" s="5"/>
      <c r="X1" s="5"/>
      <c r="Y1" s="5"/>
      <c r="Z1" s="5"/>
      <c r="AA1" s="5"/>
      <c r="AB1" s="5"/>
      <c r="AC1" s="5"/>
      <c r="AD1" s="5"/>
      <c r="AE1" s="5"/>
    </row>
    <row r="2" spans="1:31" ht="15" customHeight="1">
      <c r="A2" s="1"/>
      <c r="B2" s="24" t="s">
        <v>33</v>
      </c>
      <c r="C2" s="1"/>
      <c r="D2" s="1"/>
      <c r="E2" s="1"/>
      <c r="F2" s="1"/>
      <c r="G2" s="1"/>
      <c r="H2" s="1" t="s">
        <v>1</v>
      </c>
      <c r="I2" s="1"/>
      <c r="J2" s="1"/>
      <c r="K2" s="1" t="e">
        <f>58*400*#REF!*2.5/(SQRT(3)*#REF!*0.8*100)</f>
        <v>#REF!</v>
      </c>
      <c r="L2" s="1"/>
      <c r="M2" s="1"/>
      <c r="N2" s="1"/>
      <c r="O2" s="1"/>
      <c r="P2" s="1"/>
      <c r="Q2" s="5"/>
      <c r="R2" s="5"/>
      <c r="S2" s="5"/>
      <c r="T2" s="5"/>
      <c r="U2" s="5"/>
      <c r="V2" s="5"/>
      <c r="W2" s="5"/>
      <c r="X2" s="5"/>
      <c r="Y2" s="5"/>
      <c r="Z2" s="5"/>
      <c r="AA2" s="5"/>
      <c r="AB2" s="5"/>
      <c r="AC2" s="5"/>
      <c r="AD2" s="5"/>
      <c r="AE2" s="5"/>
    </row>
    <row r="3" spans="1:31" ht="15.75">
      <c r="A3" s="39" t="s">
        <v>2</v>
      </c>
      <c r="B3" s="24" t="s">
        <v>35</v>
      </c>
      <c r="C3" s="5"/>
      <c r="D3" s="5"/>
      <c r="E3" s="5"/>
      <c r="F3" s="5"/>
      <c r="G3" s="5"/>
      <c r="H3" s="1"/>
      <c r="I3" s="1"/>
      <c r="J3" s="1"/>
      <c r="K3" t="s">
        <v>4</v>
      </c>
      <c r="L3" s="1"/>
      <c r="M3" s="1"/>
      <c r="N3" s="1"/>
      <c r="O3" s="1"/>
      <c r="P3" s="1"/>
      <c r="Q3" s="5"/>
      <c r="R3" s="5"/>
      <c r="S3" s="5"/>
      <c r="T3" s="5"/>
      <c r="U3" s="5"/>
      <c r="V3" s="5"/>
      <c r="W3" s="5"/>
      <c r="X3" s="5"/>
      <c r="Y3" s="5"/>
      <c r="Z3" s="5"/>
      <c r="AA3" s="5"/>
      <c r="AB3" s="5"/>
      <c r="AC3" s="5"/>
      <c r="AD3" s="5"/>
      <c r="AE3" s="5"/>
    </row>
    <row r="4" spans="1:31" ht="38.25" customHeight="1">
      <c r="A4" s="39"/>
      <c r="B4" s="5"/>
      <c r="C4" s="5"/>
      <c r="D4" s="5"/>
      <c r="E4" s="5"/>
      <c r="F4" s="5"/>
      <c r="G4" s="5"/>
      <c r="H4" s="1"/>
      <c r="I4" s="1"/>
      <c r="J4" s="1"/>
      <c r="K4" s="1" t="s">
        <v>11</v>
      </c>
      <c r="L4" s="1"/>
      <c r="M4" s="1"/>
      <c r="N4" s="1"/>
      <c r="O4" s="1"/>
      <c r="P4" s="1"/>
      <c r="Q4" s="5"/>
      <c r="R4" s="5"/>
      <c r="S4" s="5"/>
      <c r="T4" s="5"/>
      <c r="U4" s="5"/>
      <c r="V4" s="5"/>
      <c r="W4" s="5"/>
      <c r="X4" s="5"/>
      <c r="Y4" s="5"/>
      <c r="Z4" s="5"/>
      <c r="AA4" s="5"/>
      <c r="AB4" s="5"/>
      <c r="AC4" s="5"/>
      <c r="AD4" s="5"/>
      <c r="AE4" s="5"/>
    </row>
    <row r="5" spans="1:31">
      <c r="A5" s="39"/>
      <c r="B5" s="5"/>
      <c r="C5" s="5"/>
      <c r="D5" s="5"/>
      <c r="E5" s="5"/>
      <c r="F5" s="5"/>
      <c r="G5" s="5"/>
      <c r="H5" s="1"/>
      <c r="I5" s="1"/>
      <c r="J5" s="1"/>
      <c r="K5" s="1"/>
      <c r="L5" s="1"/>
      <c r="M5" s="1"/>
      <c r="N5" s="1"/>
      <c r="O5" s="1"/>
      <c r="P5" s="1"/>
      <c r="Q5" s="5"/>
      <c r="R5" s="5"/>
      <c r="S5" s="5"/>
      <c r="T5" s="5"/>
      <c r="U5" s="5"/>
      <c r="V5" s="5"/>
      <c r="W5" s="5"/>
      <c r="X5" s="5"/>
      <c r="Y5" s="5"/>
      <c r="Z5" s="5"/>
      <c r="AA5" s="5"/>
      <c r="AB5" s="5"/>
      <c r="AC5" s="5"/>
      <c r="AD5" s="5"/>
      <c r="AE5" s="5"/>
    </row>
    <row r="6" spans="1:31" ht="15.75" thickBot="1">
      <c r="A6" s="39"/>
      <c r="B6" s="4" t="s">
        <v>14</v>
      </c>
      <c r="C6" s="5"/>
      <c r="D6" s="5"/>
      <c r="E6" s="5"/>
      <c r="F6" s="5"/>
      <c r="G6" s="5"/>
      <c r="H6" s="1"/>
      <c r="I6" s="1"/>
      <c r="J6" s="1"/>
      <c r="K6" s="1"/>
      <c r="L6" s="1"/>
      <c r="M6" s="1"/>
      <c r="N6" s="1"/>
      <c r="O6" s="1"/>
      <c r="P6" s="1"/>
      <c r="Q6" s="5"/>
      <c r="R6" s="5"/>
      <c r="S6" s="5"/>
      <c r="T6" s="5"/>
      <c r="U6" s="5"/>
      <c r="V6" s="5"/>
      <c r="W6" s="5"/>
      <c r="X6" s="5"/>
      <c r="Y6" s="5"/>
      <c r="Z6" s="5"/>
      <c r="AA6" s="5"/>
      <c r="AB6" s="5"/>
      <c r="AC6" s="5"/>
      <c r="AD6" s="5"/>
      <c r="AE6" s="5"/>
    </row>
    <row r="7" spans="1:31" ht="39" thickBot="1">
      <c r="A7" s="39"/>
      <c r="B7" s="6" t="s">
        <v>5</v>
      </c>
      <c r="C7" s="7" t="s">
        <v>6</v>
      </c>
      <c r="D7" s="7" t="s">
        <v>15</v>
      </c>
      <c r="E7" s="7" t="s">
        <v>16</v>
      </c>
      <c r="F7" s="7" t="s">
        <v>9</v>
      </c>
      <c r="G7" s="8" t="s">
        <v>10</v>
      </c>
      <c r="H7" s="1"/>
      <c r="I7" s="1"/>
      <c r="J7" s="1"/>
      <c r="K7" s="1"/>
      <c r="L7" s="1"/>
      <c r="M7" s="1"/>
      <c r="N7" s="1"/>
      <c r="O7" s="1"/>
      <c r="P7" s="1"/>
      <c r="Q7" s="5"/>
      <c r="R7" s="5"/>
      <c r="S7" s="5"/>
      <c r="T7" s="5"/>
      <c r="U7" s="5"/>
      <c r="V7" s="5"/>
      <c r="W7" s="5"/>
      <c r="X7" s="5"/>
      <c r="Y7" s="5"/>
      <c r="Z7" s="5"/>
      <c r="AA7" s="5"/>
      <c r="AB7" s="5"/>
      <c r="AC7" s="5"/>
      <c r="AD7" s="5"/>
      <c r="AE7" s="5"/>
    </row>
    <row r="8" spans="1:31" ht="15.75" thickBot="1">
      <c r="A8" s="39"/>
      <c r="B8" s="9">
        <v>100</v>
      </c>
      <c r="C8" s="10">
        <v>0.8</v>
      </c>
      <c r="D8" s="10">
        <v>0.4</v>
      </c>
      <c r="E8" s="10">
        <v>2</v>
      </c>
      <c r="F8" s="11">
        <f>IF((0.5/(E8*0.05)*C8*55)/2&gt;((15/100)*24/(E8*D8)*C8*55)/2,((15/100)*24/(E8*D8)*C8*55)/2,(0.5/(E8*0.05)*C8*55)/2)</f>
        <v>98.999999999999986</v>
      </c>
      <c r="G8" s="12" t="str">
        <f>IF(B8&gt;F8,"ZWIĘKSZ PRZEKRÓJ","OK")</f>
        <v>ZWIĘKSZ PRZEKRÓJ</v>
      </c>
      <c r="H8" s="1"/>
      <c r="I8" s="1"/>
      <c r="J8" s="1"/>
      <c r="K8" t="s">
        <v>4</v>
      </c>
      <c r="L8" s="1"/>
      <c r="M8" s="1"/>
      <c r="N8" s="1"/>
      <c r="O8" s="1"/>
      <c r="P8" s="1"/>
      <c r="Q8" s="5"/>
      <c r="R8" s="5"/>
      <c r="S8" s="5"/>
      <c r="T8" s="5"/>
      <c r="U8" s="5"/>
      <c r="V8" s="5"/>
      <c r="W8" s="5"/>
      <c r="X8" s="5"/>
      <c r="Y8" s="5"/>
      <c r="Z8" s="5"/>
      <c r="AA8" s="5"/>
      <c r="AB8" s="5"/>
      <c r="AC8" s="5"/>
      <c r="AD8" s="5"/>
      <c r="AE8" s="5"/>
    </row>
    <row r="9" spans="1:31" ht="38.25" customHeight="1" thickBot="1">
      <c r="A9" s="39"/>
      <c r="B9" s="4" t="s">
        <v>17</v>
      </c>
      <c r="C9" s="5"/>
      <c r="D9" s="1"/>
      <c r="E9" s="5"/>
      <c r="F9" s="5"/>
      <c r="G9" s="5"/>
      <c r="H9" s="1"/>
      <c r="I9" s="1"/>
      <c r="J9" s="1"/>
      <c r="K9" s="1" t="s">
        <v>11</v>
      </c>
      <c r="L9" s="1"/>
      <c r="M9" s="1"/>
      <c r="N9" s="1"/>
      <c r="O9" s="1"/>
      <c r="P9" s="1"/>
      <c r="Q9" s="5"/>
      <c r="R9" s="5"/>
      <c r="S9" s="5"/>
      <c r="T9" s="5"/>
      <c r="U9" s="5"/>
      <c r="V9" s="5"/>
      <c r="W9" s="5"/>
      <c r="X9" s="5"/>
      <c r="Y9" s="5"/>
      <c r="Z9" s="5"/>
      <c r="AA9" s="5"/>
      <c r="AB9" s="5"/>
      <c r="AC9" s="5"/>
      <c r="AD9" s="5"/>
      <c r="AE9" s="5"/>
    </row>
    <row r="10" spans="1:31" ht="39" thickBot="1">
      <c r="A10" s="39"/>
      <c r="B10" s="6" t="s">
        <v>5</v>
      </c>
      <c r="C10" s="7" t="s">
        <v>6</v>
      </c>
      <c r="D10" s="7" t="s">
        <v>15</v>
      </c>
      <c r="E10" s="7" t="s">
        <v>16</v>
      </c>
      <c r="F10" s="7" t="s">
        <v>9</v>
      </c>
      <c r="G10" s="8" t="s">
        <v>10</v>
      </c>
      <c r="H10" s="1"/>
      <c r="I10" s="1"/>
      <c r="J10" s="1"/>
      <c r="K10" s="1"/>
      <c r="L10" s="1"/>
      <c r="M10" s="1"/>
      <c r="N10" s="1"/>
      <c r="O10" s="1"/>
      <c r="P10" s="1"/>
      <c r="Q10" s="5"/>
      <c r="R10" s="5"/>
      <c r="S10" s="5"/>
      <c r="T10" s="5"/>
      <c r="U10" s="5"/>
      <c r="V10" s="5"/>
      <c r="W10" s="5"/>
      <c r="X10" s="5"/>
      <c r="Y10" s="5"/>
      <c r="Z10" s="5"/>
      <c r="AA10" s="5"/>
      <c r="AB10" s="5"/>
      <c r="AC10" s="5"/>
      <c r="AD10" s="5"/>
      <c r="AE10" s="5"/>
    </row>
    <row r="11" spans="1:31" ht="15.75" thickBot="1">
      <c r="A11" s="39"/>
      <c r="B11" s="9">
        <v>300</v>
      </c>
      <c r="C11" s="10">
        <v>1.5</v>
      </c>
      <c r="D11" s="10">
        <v>0.21</v>
      </c>
      <c r="E11" s="10">
        <v>1</v>
      </c>
      <c r="F11" s="11">
        <f>IF((0.5/(E11*0.05)*C11*55)/2&gt;((15/100)*24/(E11*D11)*C11*55)/2,((15/100)*24/(E11*D11)*C11*55)/2,(0.5/(E11*0.05)*C11*55)/2)</f>
        <v>412.5</v>
      </c>
      <c r="G11" s="12" t="str">
        <f>IF(B11&gt;F11,"ZWIĘKSZ PRZEKRÓJ","OK")</f>
        <v>OK</v>
      </c>
      <c r="H11" s="1"/>
      <c r="I11" s="1"/>
      <c r="J11" s="1"/>
      <c r="K11" s="1"/>
      <c r="L11" s="1"/>
      <c r="M11" s="1"/>
      <c r="N11" s="1"/>
      <c r="O11" s="1"/>
      <c r="P11" s="1"/>
      <c r="Q11" s="5"/>
      <c r="R11" s="5"/>
      <c r="S11" s="5"/>
      <c r="T11" s="5"/>
      <c r="U11" s="5"/>
      <c r="V11" s="5"/>
      <c r="W11" s="5"/>
      <c r="X11" s="5"/>
      <c r="Y11" s="5"/>
      <c r="Z11" s="5"/>
      <c r="AA11" s="5"/>
      <c r="AB11" s="5"/>
      <c r="AC11" s="5"/>
      <c r="AD11" s="5"/>
      <c r="AE11" s="5"/>
    </row>
    <row r="12" spans="1:31">
      <c r="A12" s="39"/>
      <c r="B12" s="14"/>
      <c r="C12" s="14"/>
      <c r="D12" s="14"/>
      <c r="E12" s="14"/>
      <c r="F12" s="14"/>
      <c r="G12" s="14"/>
      <c r="H12" s="1"/>
      <c r="I12" s="1"/>
      <c r="J12" s="1"/>
      <c r="K12" s="1"/>
      <c r="L12" s="1"/>
      <c r="M12" s="1"/>
      <c r="N12" s="1"/>
      <c r="O12" s="1"/>
      <c r="P12" s="1"/>
      <c r="Q12" s="5"/>
      <c r="R12" s="5"/>
      <c r="S12" s="5"/>
      <c r="T12" s="5"/>
      <c r="U12" s="5"/>
      <c r="V12" s="5"/>
      <c r="W12" s="5"/>
      <c r="X12" s="5"/>
      <c r="Y12" s="5"/>
      <c r="Z12" s="5"/>
      <c r="AA12" s="5"/>
      <c r="AB12" s="5"/>
      <c r="AC12" s="5"/>
      <c r="AD12" s="5"/>
      <c r="AE12" s="5"/>
    </row>
    <row r="13" spans="1:31">
      <c r="A13" s="39"/>
      <c r="B13" s="14"/>
      <c r="C13" s="14"/>
      <c r="D13" s="14"/>
      <c r="E13" s="14"/>
      <c r="F13" s="14"/>
      <c r="G13" s="14"/>
      <c r="H13" s="1"/>
      <c r="I13" s="1"/>
      <c r="J13" s="1"/>
      <c r="K13" s="1"/>
      <c r="L13" s="1"/>
      <c r="M13" s="1"/>
      <c r="N13" s="1"/>
      <c r="O13" s="1"/>
      <c r="P13" s="1"/>
      <c r="Q13" s="5"/>
      <c r="R13" s="5"/>
      <c r="S13" s="5"/>
      <c r="T13" s="5"/>
      <c r="U13" s="5"/>
      <c r="V13" s="5"/>
      <c r="W13" s="5"/>
      <c r="X13" s="5"/>
      <c r="Y13" s="5"/>
      <c r="Z13" s="5"/>
      <c r="AA13" s="5"/>
      <c r="AB13" s="5"/>
      <c r="AC13" s="5"/>
      <c r="AD13" s="5"/>
      <c r="AE13" s="5"/>
    </row>
    <row r="14" spans="1:31" ht="15.75" thickBot="1">
      <c r="A14" s="39"/>
      <c r="B14" s="4" t="s">
        <v>18</v>
      </c>
      <c r="C14" s="5"/>
      <c r="D14" s="1"/>
      <c r="E14" s="5"/>
      <c r="F14" s="5"/>
      <c r="G14" s="5"/>
      <c r="H14" s="1"/>
      <c r="I14" s="1"/>
      <c r="J14" s="1"/>
      <c r="K14" s="1"/>
      <c r="L14" s="1"/>
      <c r="M14" s="1"/>
      <c r="N14" s="1"/>
      <c r="O14" s="1"/>
      <c r="P14" s="1"/>
      <c r="Q14" s="5"/>
      <c r="R14" s="5"/>
      <c r="S14" s="5"/>
      <c r="T14" s="5"/>
      <c r="U14" s="5"/>
      <c r="V14" s="5"/>
      <c r="W14" s="5"/>
      <c r="X14" s="5"/>
      <c r="Y14" s="5"/>
      <c r="Z14" s="5"/>
      <c r="AA14" s="5"/>
      <c r="AB14" s="5"/>
      <c r="AC14" s="5"/>
      <c r="AD14" s="5"/>
      <c r="AE14" s="5"/>
    </row>
    <row r="15" spans="1:31" ht="39" thickBot="1">
      <c r="A15" s="39"/>
      <c r="B15" s="6" t="s">
        <v>5</v>
      </c>
      <c r="C15" s="7" t="s">
        <v>6</v>
      </c>
      <c r="D15" s="7" t="s">
        <v>15</v>
      </c>
      <c r="E15" s="7" t="s">
        <v>16</v>
      </c>
      <c r="F15" s="7" t="s">
        <v>9</v>
      </c>
      <c r="G15" s="8" t="s">
        <v>10</v>
      </c>
      <c r="H15" s="1"/>
      <c r="I15" s="1"/>
      <c r="J15" s="1"/>
      <c r="K15" s="1"/>
      <c r="L15" s="1"/>
      <c r="M15" s="1"/>
      <c r="N15" s="1"/>
      <c r="O15" s="1"/>
      <c r="P15" s="1"/>
      <c r="Q15" s="5"/>
      <c r="R15" s="5"/>
      <c r="S15" s="5"/>
      <c r="T15" s="5"/>
      <c r="U15" s="5"/>
      <c r="V15" s="5"/>
      <c r="W15" s="5"/>
      <c r="X15" s="5"/>
      <c r="Y15" s="5"/>
      <c r="Z15" s="5"/>
      <c r="AA15" s="5"/>
      <c r="AB15" s="5"/>
      <c r="AC15" s="5"/>
      <c r="AD15" s="5"/>
      <c r="AE15" s="5"/>
    </row>
    <row r="16" spans="1:31" ht="15.75" thickBot="1">
      <c r="A16" s="39"/>
      <c r="B16" s="9">
        <v>12000</v>
      </c>
      <c r="C16" s="10">
        <v>0.8</v>
      </c>
      <c r="D16" s="10">
        <v>0.04</v>
      </c>
      <c r="E16" s="10">
        <v>1</v>
      </c>
      <c r="F16" s="11">
        <f>((10/100)*230/(E16*D16)*C16*55)/2</f>
        <v>12650</v>
      </c>
      <c r="G16" s="12" t="str">
        <f>IF(B16&gt;F16,"ZWIĘKSZ PRZEKRÓJ","OK")</f>
        <v>OK</v>
      </c>
      <c r="H16" s="1"/>
      <c r="I16" s="1"/>
      <c r="J16" s="1"/>
      <c r="K16" s="1"/>
      <c r="L16" s="1"/>
      <c r="M16" s="1"/>
      <c r="N16" s="1"/>
      <c r="O16" s="1"/>
      <c r="P16" s="1"/>
      <c r="Q16" s="5"/>
      <c r="R16" s="5"/>
      <c r="S16" s="5"/>
      <c r="T16" s="5"/>
      <c r="U16" s="5"/>
      <c r="V16" s="5"/>
      <c r="W16" s="5"/>
      <c r="X16" s="5"/>
      <c r="Y16" s="5"/>
      <c r="Z16" s="5"/>
      <c r="AA16" s="5"/>
      <c r="AB16" s="5"/>
      <c r="AC16" s="5"/>
      <c r="AD16" s="5"/>
      <c r="AE16" s="5"/>
    </row>
    <row r="17" spans="1:31">
      <c r="A17" s="39"/>
      <c r="B17" s="14"/>
      <c r="C17" s="14"/>
      <c r="D17" s="14"/>
      <c r="E17" s="14"/>
      <c r="F17" s="14"/>
      <c r="G17" s="14"/>
      <c r="H17" s="1"/>
      <c r="I17" s="1"/>
      <c r="J17" s="1"/>
      <c r="K17" s="1"/>
      <c r="L17" s="1"/>
      <c r="M17" s="1"/>
      <c r="N17" s="1"/>
      <c r="O17" s="1"/>
      <c r="P17" s="1"/>
      <c r="Q17" s="5"/>
      <c r="R17" s="5"/>
      <c r="S17" s="5"/>
      <c r="T17" s="5"/>
      <c r="U17" s="5"/>
      <c r="V17" s="5"/>
      <c r="W17" s="5"/>
      <c r="X17" s="5"/>
      <c r="Y17" s="5"/>
      <c r="Z17" s="5"/>
      <c r="AA17" s="5"/>
      <c r="AB17" s="5"/>
      <c r="AC17" s="5"/>
      <c r="AD17" s="5"/>
      <c r="AE17" s="5"/>
    </row>
    <row r="18" spans="1:31">
      <c r="A18" s="39"/>
      <c r="B18" s="14"/>
      <c r="C18" s="14"/>
      <c r="D18" s="14"/>
      <c r="E18" s="14"/>
      <c r="F18" s="14"/>
      <c r="G18" s="14"/>
      <c r="H18" s="1"/>
      <c r="I18" s="1"/>
      <c r="J18" s="1"/>
      <c r="K18" s="1"/>
      <c r="L18" s="1"/>
      <c r="M18" s="1"/>
      <c r="N18" s="1"/>
      <c r="O18" s="1"/>
      <c r="P18" s="1"/>
      <c r="Q18" s="5"/>
      <c r="R18" s="5"/>
      <c r="S18" s="5"/>
      <c r="T18" s="5"/>
      <c r="U18" s="5"/>
      <c r="V18" s="5"/>
      <c r="W18" s="5"/>
      <c r="X18" s="5"/>
      <c r="Y18" s="5"/>
      <c r="Z18" s="5"/>
      <c r="AA18" s="5"/>
      <c r="AB18" s="5"/>
      <c r="AC18" s="5"/>
      <c r="AD18" s="5"/>
      <c r="AE18" s="5"/>
    </row>
    <row r="19" spans="1:31" ht="15.75" thickBot="1">
      <c r="A19" s="39"/>
      <c r="B19" s="4" t="s">
        <v>19</v>
      </c>
      <c r="C19" s="5"/>
      <c r="D19" s="1"/>
      <c r="E19" s="5"/>
      <c r="F19" s="5"/>
      <c r="G19" s="5"/>
      <c r="H19" s="1"/>
      <c r="I19" s="1"/>
      <c r="J19" s="1"/>
      <c r="K19" s="1"/>
      <c r="L19" s="1"/>
      <c r="M19" s="1"/>
      <c r="N19" s="1"/>
      <c r="O19" s="1"/>
      <c r="P19" s="1"/>
      <c r="Q19" s="5"/>
      <c r="R19" s="5"/>
      <c r="S19" s="5"/>
      <c r="T19" s="5"/>
      <c r="U19" s="5"/>
      <c r="V19" s="5"/>
      <c r="W19" s="5"/>
      <c r="X19" s="5"/>
      <c r="Y19" s="5"/>
      <c r="Z19" s="5"/>
      <c r="AA19" s="5"/>
      <c r="AB19" s="5"/>
      <c r="AC19" s="5"/>
      <c r="AD19" s="5"/>
      <c r="AE19" s="5"/>
    </row>
    <row r="20" spans="1:31" ht="39" thickBot="1">
      <c r="A20" s="39"/>
      <c r="B20" s="6" t="s">
        <v>5</v>
      </c>
      <c r="C20" s="7" t="s">
        <v>6</v>
      </c>
      <c r="D20" s="7" t="s">
        <v>15</v>
      </c>
      <c r="E20" s="7" t="s">
        <v>16</v>
      </c>
      <c r="F20" s="7" t="s">
        <v>9</v>
      </c>
      <c r="G20" s="8" t="s">
        <v>10</v>
      </c>
      <c r="H20" s="1"/>
      <c r="I20" s="1"/>
      <c r="J20" s="1"/>
      <c r="K20" s="1"/>
      <c r="L20" s="1"/>
      <c r="M20" s="1"/>
      <c r="N20" s="1"/>
      <c r="O20" s="1"/>
      <c r="P20" s="1"/>
      <c r="Q20" s="5"/>
      <c r="R20" s="5"/>
      <c r="S20" s="5"/>
      <c r="T20" s="5"/>
      <c r="U20" s="5"/>
      <c r="V20" s="5"/>
      <c r="W20" s="5"/>
      <c r="X20" s="5"/>
      <c r="Y20" s="5"/>
      <c r="Z20" s="5"/>
      <c r="AA20" s="5"/>
      <c r="AB20" s="5"/>
      <c r="AC20" s="5"/>
      <c r="AD20" s="5"/>
      <c r="AE20" s="5"/>
    </row>
    <row r="21" spans="1:31" ht="15.75" thickBot="1">
      <c r="A21" s="39"/>
      <c r="B21" s="9">
        <v>300</v>
      </c>
      <c r="C21" s="10">
        <v>0.8</v>
      </c>
      <c r="D21" s="10">
        <v>0.2</v>
      </c>
      <c r="E21" s="10">
        <v>10</v>
      </c>
      <c r="F21" s="11">
        <f>(((15/100)*24-0.7)/(E21*D21)*C21*55)/2</f>
        <v>31.9</v>
      </c>
      <c r="G21" s="12" t="str">
        <f>IF(B21&gt;F21,"ZWIĘKSZ PRZEKRÓJ","OK")</f>
        <v>ZWIĘKSZ PRZEKRÓJ</v>
      </c>
      <c r="H21" s="1"/>
      <c r="I21" s="1"/>
      <c r="J21" s="1"/>
      <c r="K21" s="1"/>
      <c r="L21" s="1"/>
      <c r="M21" s="1"/>
      <c r="N21" s="1"/>
      <c r="O21" s="1"/>
      <c r="P21" s="1"/>
      <c r="Q21" s="5"/>
      <c r="R21" s="5"/>
      <c r="S21" s="5"/>
      <c r="T21" s="5"/>
      <c r="U21" s="5"/>
      <c r="V21" s="5"/>
      <c r="W21" s="5"/>
      <c r="X21" s="5"/>
      <c r="Y21" s="5"/>
      <c r="Z21" s="5"/>
      <c r="AA21" s="5"/>
      <c r="AB21" s="5"/>
      <c r="AC21" s="5"/>
      <c r="AD21" s="5"/>
      <c r="AE21" s="5"/>
    </row>
    <row r="22" spans="1:31">
      <c r="A22" s="27"/>
      <c r="B22" s="14"/>
      <c r="C22" s="14"/>
      <c r="D22" s="14"/>
      <c r="E22" s="14"/>
      <c r="F22" s="14"/>
      <c r="G22" s="14"/>
      <c r="H22" s="1"/>
      <c r="I22" s="1"/>
      <c r="J22" s="1"/>
      <c r="K22" s="1"/>
      <c r="L22" s="1"/>
      <c r="M22" s="1"/>
      <c r="N22" s="1"/>
      <c r="O22" s="1"/>
      <c r="P22" s="1"/>
      <c r="Q22" s="5"/>
      <c r="R22" s="5"/>
      <c r="S22" s="5"/>
      <c r="T22" s="5"/>
      <c r="U22" s="5"/>
      <c r="V22" s="5"/>
      <c r="W22" s="5"/>
      <c r="X22" s="5"/>
      <c r="Y22" s="5"/>
      <c r="Z22" s="5"/>
      <c r="AA22" s="5"/>
      <c r="AB22" s="5"/>
      <c r="AC22" s="5"/>
      <c r="AD22" s="5"/>
      <c r="AE22" s="5"/>
    </row>
    <row r="23" spans="1:31">
      <c r="A23" s="27"/>
      <c r="B23" s="14"/>
      <c r="C23" s="14"/>
      <c r="D23" s="14"/>
      <c r="E23" s="14"/>
      <c r="F23" s="14"/>
      <c r="G23" s="14"/>
      <c r="H23" s="1"/>
      <c r="I23" s="1"/>
      <c r="J23" s="1"/>
      <c r="K23" s="1"/>
      <c r="L23" s="1"/>
      <c r="M23" s="1"/>
      <c r="N23" s="1"/>
      <c r="O23" s="1"/>
      <c r="P23" s="1"/>
      <c r="Q23" s="5"/>
      <c r="R23" s="5"/>
      <c r="S23" s="5"/>
      <c r="T23" s="5"/>
      <c r="U23" s="5"/>
      <c r="V23" s="5"/>
      <c r="W23" s="5"/>
      <c r="X23" s="5"/>
      <c r="Y23" s="5"/>
      <c r="Z23" s="5"/>
      <c r="AA23" s="5"/>
      <c r="AB23" s="5"/>
      <c r="AC23" s="5"/>
      <c r="AD23" s="5"/>
      <c r="AE23" s="5"/>
    </row>
    <row r="24" spans="1:31" ht="15.75" thickBot="1">
      <c r="A24" s="27"/>
      <c r="B24" s="4" t="s">
        <v>20</v>
      </c>
      <c r="C24" s="5"/>
      <c r="D24" s="1"/>
      <c r="E24" s="5"/>
      <c r="F24" s="5"/>
      <c r="G24" s="5"/>
      <c r="H24" s="1"/>
      <c r="I24" s="1"/>
      <c r="J24" s="1"/>
      <c r="K24" s="1"/>
      <c r="L24" s="1"/>
      <c r="M24" s="1"/>
      <c r="N24" s="1"/>
      <c r="O24" s="1"/>
      <c r="P24" s="1"/>
      <c r="Q24" s="5"/>
      <c r="R24" s="5"/>
      <c r="S24" s="5"/>
      <c r="T24" s="5"/>
      <c r="U24" s="5"/>
      <c r="V24" s="5"/>
      <c r="W24" s="5"/>
      <c r="X24" s="5"/>
      <c r="Y24" s="5"/>
      <c r="Z24" s="5"/>
      <c r="AA24" s="5"/>
      <c r="AB24" s="5"/>
      <c r="AC24" s="5"/>
      <c r="AD24" s="5"/>
      <c r="AE24" s="5"/>
    </row>
    <row r="25" spans="1:31" ht="39" thickBot="1">
      <c r="A25" s="27"/>
      <c r="B25" s="6" t="s">
        <v>5</v>
      </c>
      <c r="C25" s="7" t="s">
        <v>6</v>
      </c>
      <c r="D25" s="7" t="s">
        <v>15</v>
      </c>
      <c r="E25" s="7" t="s">
        <v>16</v>
      </c>
      <c r="F25" s="7" t="s">
        <v>9</v>
      </c>
      <c r="G25" s="8" t="s">
        <v>10</v>
      </c>
      <c r="H25" s="1"/>
      <c r="I25" s="1"/>
      <c r="J25" s="1"/>
      <c r="K25" s="1"/>
      <c r="L25" s="1"/>
      <c r="M25" s="1"/>
      <c r="N25" s="1"/>
      <c r="O25" s="1"/>
      <c r="P25" s="1"/>
      <c r="Q25" s="5"/>
      <c r="R25" s="5"/>
      <c r="S25" s="5"/>
      <c r="T25" s="5"/>
      <c r="U25" s="5"/>
      <c r="V25" s="5"/>
      <c r="W25" s="5"/>
      <c r="X25" s="5"/>
      <c r="Y25" s="5"/>
      <c r="Z25" s="5"/>
      <c r="AA25" s="5"/>
      <c r="AB25" s="5"/>
      <c r="AC25" s="5"/>
      <c r="AD25" s="5"/>
      <c r="AE25" s="5"/>
    </row>
    <row r="26" spans="1:31" ht="15.75" thickBot="1">
      <c r="A26" s="27"/>
      <c r="B26" s="9">
        <v>300</v>
      </c>
      <c r="C26" s="10">
        <v>0.8</v>
      </c>
      <c r="D26" s="10">
        <v>0.2</v>
      </c>
      <c r="E26" s="10">
        <v>1</v>
      </c>
      <c r="F26" s="11">
        <f>((15/100)*24/(E26*D26)*C26*55)/2</f>
        <v>395.99999999999994</v>
      </c>
      <c r="G26" s="12" t="str">
        <f>IF(B26&gt;F26,"ZWIĘKSZ PRZEKRÓJ","OK")</f>
        <v>OK</v>
      </c>
      <c r="H26" s="1"/>
      <c r="I26" s="1"/>
      <c r="J26" s="1"/>
      <c r="K26" s="1"/>
      <c r="L26" s="1"/>
      <c r="M26" s="1"/>
      <c r="N26" s="1"/>
      <c r="O26" s="1"/>
      <c r="P26" s="1"/>
      <c r="Q26" s="5"/>
      <c r="R26" s="5"/>
      <c r="S26" s="5"/>
      <c r="T26" s="5"/>
      <c r="U26" s="5"/>
      <c r="V26" s="5"/>
      <c r="W26" s="5"/>
      <c r="X26" s="5"/>
      <c r="Y26" s="5"/>
      <c r="Z26" s="5"/>
      <c r="AA26" s="5"/>
      <c r="AB26" s="5"/>
      <c r="AC26" s="5"/>
      <c r="AD26" s="5"/>
      <c r="AE26" s="5"/>
    </row>
    <row r="27" spans="1:31">
      <c r="A27" s="27"/>
      <c r="B27" s="14"/>
      <c r="C27" s="14"/>
      <c r="D27" s="14"/>
      <c r="E27" s="14"/>
      <c r="F27" s="14"/>
      <c r="G27" s="14"/>
      <c r="H27" s="1"/>
      <c r="I27" s="1"/>
      <c r="J27" s="1"/>
      <c r="K27" s="1"/>
      <c r="L27" s="1"/>
      <c r="M27" s="1"/>
      <c r="N27" s="1"/>
      <c r="O27" s="1"/>
      <c r="P27" s="1"/>
      <c r="Q27" s="5"/>
      <c r="R27" s="5"/>
      <c r="S27" s="5"/>
      <c r="T27" s="5"/>
      <c r="U27" s="5"/>
      <c r="V27" s="5"/>
      <c r="W27" s="5"/>
      <c r="X27" s="5"/>
      <c r="Y27" s="5"/>
      <c r="Z27" s="5"/>
      <c r="AA27" s="5"/>
      <c r="AB27" s="5"/>
      <c r="AC27" s="5"/>
      <c r="AD27" s="5"/>
      <c r="AE27" s="5"/>
    </row>
    <row r="28" spans="1:31">
      <c r="A28" s="27"/>
      <c r="B28" s="14"/>
      <c r="C28" s="14"/>
      <c r="D28" s="14"/>
      <c r="E28" s="14"/>
      <c r="F28" s="14"/>
      <c r="G28" s="5"/>
      <c r="H28" s="1"/>
      <c r="I28" s="1"/>
      <c r="J28" s="1"/>
      <c r="K28" s="1"/>
      <c r="L28" s="1"/>
      <c r="M28" s="1"/>
      <c r="N28" s="1"/>
      <c r="O28" s="1"/>
      <c r="P28" s="1"/>
      <c r="Q28" s="5"/>
      <c r="R28" s="5"/>
      <c r="S28" s="5"/>
      <c r="T28" s="5"/>
      <c r="U28" s="5"/>
      <c r="V28" s="5"/>
      <c r="W28" s="5"/>
      <c r="X28" s="5"/>
      <c r="Y28" s="5"/>
      <c r="Z28" s="5"/>
      <c r="AA28" s="5"/>
      <c r="AB28" s="5"/>
      <c r="AC28" s="5"/>
      <c r="AD28" s="5"/>
      <c r="AE28" s="5"/>
    </row>
    <row r="29" spans="1:31" ht="15.75" thickBot="1">
      <c r="A29" s="27"/>
      <c r="B29" s="4" t="s">
        <v>21</v>
      </c>
      <c r="C29" s="5"/>
      <c r="D29" s="5"/>
      <c r="E29" s="5"/>
      <c r="F29" s="5"/>
      <c r="G29" s="5"/>
      <c r="H29" s="1"/>
      <c r="I29" s="1"/>
      <c r="J29" s="1"/>
      <c r="K29" s="1"/>
      <c r="L29" s="1"/>
      <c r="M29" s="1"/>
      <c r="N29" s="1"/>
      <c r="O29" s="1"/>
      <c r="P29" s="1"/>
      <c r="Q29" s="5"/>
      <c r="R29" s="5"/>
      <c r="S29" s="5"/>
      <c r="T29" s="5"/>
      <c r="U29" s="5"/>
      <c r="V29" s="5"/>
      <c r="W29" s="5"/>
      <c r="X29" s="5"/>
      <c r="Y29" s="5"/>
      <c r="Z29" s="5"/>
      <c r="AA29" s="5"/>
      <c r="AB29" s="5"/>
      <c r="AC29" s="5"/>
      <c r="AD29" s="5"/>
      <c r="AE29" s="5"/>
    </row>
    <row r="30" spans="1:31" ht="39" thickBot="1">
      <c r="A30" s="27"/>
      <c r="B30" s="6" t="s">
        <v>5</v>
      </c>
      <c r="C30" s="7" t="s">
        <v>6</v>
      </c>
      <c r="D30" s="7" t="s">
        <v>22</v>
      </c>
      <c r="E30" s="7" t="s">
        <v>23</v>
      </c>
      <c r="F30" s="7" t="s">
        <v>9</v>
      </c>
      <c r="G30" s="8" t="s">
        <v>10</v>
      </c>
      <c r="H30" s="1"/>
      <c r="I30" s="1"/>
      <c r="J30" s="1"/>
      <c r="K30" s="1"/>
      <c r="L30" s="1"/>
      <c r="M30" s="1"/>
      <c r="N30" s="1"/>
      <c r="O30" s="1"/>
      <c r="P30" s="1"/>
      <c r="Q30" s="5"/>
      <c r="R30" s="5"/>
      <c r="S30" s="5"/>
      <c r="T30" s="5"/>
      <c r="U30" s="5"/>
      <c r="V30" s="5"/>
      <c r="W30" s="5"/>
      <c r="X30" s="5"/>
      <c r="Y30" s="5"/>
      <c r="Z30" s="5"/>
      <c r="AA30" s="5"/>
      <c r="AB30" s="5"/>
      <c r="AC30" s="5"/>
      <c r="AD30" s="5"/>
      <c r="AE30" s="5"/>
    </row>
    <row r="31" spans="1:31" ht="15.75" thickBot="1">
      <c r="A31" s="27"/>
      <c r="B31" s="9">
        <v>300</v>
      </c>
      <c r="C31" s="10">
        <v>1.5</v>
      </c>
      <c r="D31" s="10">
        <v>0.5</v>
      </c>
      <c r="E31" s="10">
        <v>1</v>
      </c>
      <c r="F31" s="11">
        <f>(((15/100)*24-0.7)/(E31*D31)*C31*55)/2</f>
        <v>239.24999999999997</v>
      </c>
      <c r="G31" s="12" t="str">
        <f>IF(B31&gt;F31,"ZWIĘKSZ PRZEKRÓJ","OK")</f>
        <v>ZWIĘKSZ PRZEKRÓJ</v>
      </c>
      <c r="H31" s="1"/>
      <c r="I31" s="1"/>
      <c r="J31" s="1"/>
      <c r="K31" s="1"/>
      <c r="L31" s="1"/>
      <c r="M31" s="1"/>
      <c r="N31" s="1"/>
      <c r="O31" s="1"/>
      <c r="P31" s="1"/>
      <c r="Q31" s="5"/>
      <c r="R31" s="5"/>
      <c r="S31" s="5"/>
      <c r="T31" s="5"/>
      <c r="U31" s="5"/>
      <c r="V31" s="5"/>
      <c r="W31" s="5"/>
      <c r="X31" s="5"/>
      <c r="Y31" s="5"/>
      <c r="Z31" s="5"/>
      <c r="AA31" s="5"/>
      <c r="AB31" s="5"/>
      <c r="AC31" s="5"/>
      <c r="AD31" s="5"/>
      <c r="AE31" s="5"/>
    </row>
    <row r="32" spans="1:31">
      <c r="A32" s="27"/>
      <c r="B32" s="14"/>
      <c r="C32" s="14"/>
      <c r="D32" s="14"/>
      <c r="E32" s="14"/>
      <c r="F32" s="14"/>
      <c r="G32" s="14"/>
      <c r="H32" s="1"/>
      <c r="I32" s="1"/>
      <c r="J32" s="1"/>
      <c r="K32" s="1"/>
      <c r="L32" s="1"/>
      <c r="M32" s="1"/>
      <c r="N32" s="1"/>
      <c r="O32" s="1"/>
      <c r="P32" s="1"/>
      <c r="Q32" s="5"/>
      <c r="R32" s="5"/>
      <c r="S32" s="5"/>
      <c r="T32" s="5"/>
      <c r="U32" s="5"/>
      <c r="V32" s="5"/>
      <c r="W32" s="5"/>
      <c r="X32" s="5"/>
      <c r="Y32" s="5"/>
      <c r="Z32" s="5"/>
      <c r="AA32" s="5"/>
      <c r="AB32" s="5"/>
      <c r="AC32" s="5"/>
      <c r="AD32" s="5"/>
      <c r="AE32" s="5"/>
    </row>
    <row r="33" spans="1:31">
      <c r="A33" s="27"/>
      <c r="B33" s="14"/>
      <c r="C33" s="14"/>
      <c r="D33" s="14"/>
      <c r="E33" s="14"/>
      <c r="F33" s="14"/>
      <c r="G33" s="5"/>
      <c r="H33" s="1"/>
      <c r="I33" s="1"/>
      <c r="J33" s="1"/>
      <c r="K33" s="1"/>
      <c r="L33" s="1"/>
      <c r="M33" s="1"/>
      <c r="N33" s="1"/>
      <c r="O33" s="1"/>
      <c r="P33" s="1"/>
      <c r="Q33" s="5"/>
      <c r="R33" s="5"/>
      <c r="S33" s="5"/>
      <c r="T33" s="5"/>
      <c r="U33" s="5"/>
      <c r="V33" s="5"/>
      <c r="W33" s="5"/>
      <c r="X33" s="5"/>
      <c r="Y33" s="5"/>
      <c r="Z33" s="5"/>
      <c r="AA33" s="5"/>
      <c r="AB33" s="5"/>
      <c r="AC33" s="5"/>
      <c r="AD33" s="5"/>
      <c r="AE33" s="5"/>
    </row>
    <row r="34" spans="1:31" ht="15.75" thickBot="1">
      <c r="A34" s="27"/>
      <c r="B34" s="4" t="s">
        <v>24</v>
      </c>
      <c r="C34" s="5"/>
      <c r="D34" s="5"/>
      <c r="E34" s="5"/>
      <c r="F34" s="5"/>
      <c r="G34" s="5"/>
      <c r="H34" s="1"/>
      <c r="I34" s="1"/>
      <c r="J34" s="1"/>
      <c r="K34" s="1"/>
      <c r="L34" s="1"/>
      <c r="M34" s="1"/>
      <c r="N34" s="1"/>
      <c r="O34" s="1"/>
      <c r="P34" s="1"/>
      <c r="Q34" s="5"/>
      <c r="R34" s="5"/>
      <c r="S34" s="5"/>
      <c r="T34" s="5"/>
      <c r="U34" s="5"/>
      <c r="V34" s="5"/>
      <c r="W34" s="5"/>
      <c r="X34" s="5"/>
      <c r="Y34" s="5"/>
      <c r="Z34" s="5"/>
      <c r="AA34" s="5"/>
      <c r="AB34" s="5"/>
      <c r="AC34" s="5"/>
      <c r="AD34" s="5"/>
      <c r="AE34" s="5"/>
    </row>
    <row r="35" spans="1:31" ht="26.25" thickBot="1">
      <c r="A35" s="27"/>
      <c r="B35" s="6" t="s">
        <v>5</v>
      </c>
      <c r="C35" s="7" t="s">
        <v>6</v>
      </c>
      <c r="D35" s="7" t="s">
        <v>25</v>
      </c>
      <c r="E35" s="7" t="s">
        <v>26</v>
      </c>
      <c r="F35" s="7" t="s">
        <v>9</v>
      </c>
      <c r="G35" s="8" t="s">
        <v>10</v>
      </c>
      <c r="H35" s="1"/>
      <c r="I35" s="1"/>
      <c r="J35" s="1"/>
      <c r="K35" s="1"/>
      <c r="L35" s="1"/>
      <c r="M35" s="1"/>
      <c r="N35" s="1"/>
      <c r="O35" s="1"/>
      <c r="P35" s="1"/>
      <c r="Q35" s="5"/>
      <c r="R35" s="5"/>
      <c r="S35" s="5"/>
      <c r="T35" s="5"/>
      <c r="U35" s="5"/>
      <c r="V35" s="5"/>
      <c r="W35" s="5"/>
      <c r="X35" s="5"/>
      <c r="Y35" s="5"/>
      <c r="Z35" s="5"/>
      <c r="AA35" s="5"/>
      <c r="AB35" s="5"/>
      <c r="AC35" s="5"/>
      <c r="AD35" s="5"/>
      <c r="AE35" s="5"/>
    </row>
    <row r="36" spans="1:31" ht="15.75" thickBot="1">
      <c r="A36" s="27"/>
      <c r="B36" s="9">
        <v>220</v>
      </c>
      <c r="C36" s="10">
        <v>2.5</v>
      </c>
      <c r="D36" s="10">
        <v>1</v>
      </c>
      <c r="E36" s="10">
        <v>1</v>
      </c>
      <c r="F36" s="11">
        <f>((15/100)*24/(E36*D36)*C36*55)/2</f>
        <v>247.5</v>
      </c>
      <c r="G36" s="12" t="str">
        <f>IF(B36&gt;F36,"ZWIĘKSZ PRZEKRÓJ","OK")</f>
        <v>OK</v>
      </c>
      <c r="H36" s="1"/>
      <c r="I36" s="1"/>
      <c r="J36" s="1"/>
      <c r="K36" s="1"/>
      <c r="L36" s="1"/>
      <c r="M36" s="1"/>
      <c r="N36" s="1"/>
      <c r="O36" s="1"/>
      <c r="P36" s="1"/>
      <c r="Q36" s="5"/>
      <c r="R36" s="5"/>
      <c r="S36" s="5"/>
      <c r="T36" s="5"/>
      <c r="U36" s="5"/>
      <c r="V36" s="5"/>
      <c r="W36" s="5"/>
      <c r="X36" s="5"/>
      <c r="Y36" s="5"/>
      <c r="Z36" s="5"/>
      <c r="AA36" s="5"/>
      <c r="AB36" s="5"/>
      <c r="AC36" s="5"/>
      <c r="AD36" s="5"/>
      <c r="AE36" s="5"/>
    </row>
    <row r="37" spans="1:31">
      <c r="A37" s="27"/>
      <c r="B37" s="14"/>
      <c r="C37" s="14"/>
      <c r="D37" s="14"/>
      <c r="E37" s="14"/>
      <c r="F37" s="14"/>
      <c r="G37" s="14"/>
      <c r="H37" s="1"/>
      <c r="I37" s="1"/>
      <c r="J37" s="1"/>
      <c r="K37" s="1"/>
      <c r="L37" s="1"/>
      <c r="M37" s="1"/>
      <c r="N37" s="1"/>
      <c r="O37" s="1"/>
      <c r="P37" s="1"/>
      <c r="Q37" s="5"/>
      <c r="R37" s="5"/>
      <c r="S37" s="5"/>
      <c r="T37" s="5"/>
      <c r="U37" s="5"/>
      <c r="V37" s="5"/>
      <c r="W37" s="5"/>
      <c r="X37" s="5"/>
      <c r="Y37" s="5"/>
      <c r="Z37" s="5"/>
      <c r="AA37" s="5"/>
      <c r="AB37" s="5"/>
      <c r="AC37" s="5"/>
      <c r="AD37" s="5"/>
      <c r="AE37" s="5"/>
    </row>
    <row r="38" spans="1:31">
      <c r="A38" s="27"/>
      <c r="B38" s="14"/>
      <c r="C38" s="14"/>
      <c r="D38" s="14"/>
      <c r="E38" s="14"/>
      <c r="F38" s="14"/>
      <c r="G38" s="14"/>
      <c r="H38" s="1"/>
      <c r="I38" s="1"/>
      <c r="J38" s="1"/>
      <c r="K38" s="1"/>
      <c r="L38" s="1"/>
      <c r="M38" s="1"/>
      <c r="N38" s="1"/>
      <c r="O38" s="1"/>
      <c r="P38" s="1"/>
      <c r="Q38" s="5"/>
      <c r="R38" s="5"/>
      <c r="S38" s="5"/>
      <c r="T38" s="5"/>
      <c r="U38" s="5"/>
      <c r="V38" s="5"/>
      <c r="W38" s="5"/>
      <c r="X38" s="5"/>
      <c r="Y38" s="5"/>
      <c r="Z38" s="5"/>
      <c r="AA38" s="5"/>
      <c r="AB38" s="5"/>
      <c r="AC38" s="5"/>
      <c r="AD38" s="5"/>
      <c r="AE38" s="5"/>
    </row>
    <row r="39" spans="1:31">
      <c r="A39" s="27"/>
      <c r="B39" s="14"/>
      <c r="C39" s="14"/>
      <c r="D39" s="14"/>
      <c r="E39" s="14"/>
      <c r="F39" s="14"/>
      <c r="G39" s="14"/>
      <c r="H39" s="1"/>
      <c r="I39" s="1"/>
      <c r="J39" s="1"/>
      <c r="K39" s="1"/>
      <c r="L39" s="1"/>
      <c r="M39" s="1"/>
      <c r="N39" s="1"/>
      <c r="O39" s="1"/>
      <c r="P39" s="1"/>
      <c r="Q39" s="5"/>
      <c r="R39" s="5"/>
      <c r="S39" s="5"/>
      <c r="T39" s="5"/>
      <c r="U39" s="5"/>
      <c r="V39" s="5"/>
      <c r="W39" s="5"/>
      <c r="X39" s="5"/>
      <c r="Y39" s="5"/>
      <c r="Z39" s="5"/>
      <c r="AA39" s="5"/>
      <c r="AB39" s="5"/>
      <c r="AC39" s="5"/>
      <c r="AD39" s="5"/>
      <c r="AE39" s="5"/>
    </row>
    <row r="40" spans="1:31">
      <c r="A40" s="27"/>
      <c r="B40" s="14"/>
      <c r="C40" s="14"/>
      <c r="D40" s="14"/>
      <c r="E40" s="14"/>
      <c r="F40" s="14"/>
      <c r="G40" s="14"/>
      <c r="H40" s="1"/>
      <c r="I40" s="1"/>
      <c r="J40" s="1"/>
      <c r="K40" s="1"/>
      <c r="L40" s="1"/>
      <c r="M40" s="1"/>
      <c r="N40" s="1"/>
      <c r="O40" s="1"/>
      <c r="P40" s="1"/>
      <c r="Q40" s="5"/>
      <c r="R40" s="5"/>
      <c r="S40" s="5"/>
      <c r="T40" s="5"/>
      <c r="U40" s="5"/>
      <c r="V40" s="5"/>
      <c r="W40" s="5"/>
      <c r="X40" s="5"/>
      <c r="Y40" s="5"/>
      <c r="Z40" s="5"/>
      <c r="AA40" s="5"/>
      <c r="AB40" s="5"/>
      <c r="AC40" s="5"/>
      <c r="AD40" s="5"/>
      <c r="AE40" s="5"/>
    </row>
    <row r="41" spans="1:31" ht="15.75">
      <c r="A41" s="27"/>
      <c r="B41" s="24"/>
      <c r="C41" s="14"/>
      <c r="D41" s="14"/>
      <c r="E41" s="14"/>
      <c r="F41" s="14"/>
      <c r="G41" s="14"/>
      <c r="H41" s="1"/>
      <c r="I41" s="1"/>
      <c r="J41" s="1"/>
      <c r="K41" s="1"/>
      <c r="L41" s="1"/>
      <c r="M41" s="1"/>
      <c r="N41" s="1"/>
      <c r="O41" s="1"/>
      <c r="P41" s="1"/>
      <c r="Q41" s="5"/>
      <c r="R41" s="5"/>
      <c r="S41" s="5"/>
      <c r="T41" s="5"/>
      <c r="U41" s="5"/>
      <c r="V41" s="5"/>
      <c r="W41" s="5"/>
      <c r="X41" s="5"/>
      <c r="Y41" s="5"/>
      <c r="Z41" s="5"/>
      <c r="AA41" s="5"/>
      <c r="AB41" s="5"/>
      <c r="AC41" s="5"/>
      <c r="AD41" s="5"/>
      <c r="AE41" s="5"/>
    </row>
    <row r="42" spans="1:31">
      <c r="A42" s="27"/>
      <c r="B42" s="14"/>
      <c r="C42" s="14"/>
      <c r="D42" s="14"/>
      <c r="E42" s="14"/>
      <c r="F42" s="14"/>
      <c r="G42" s="14"/>
      <c r="H42" s="1"/>
      <c r="I42" s="1"/>
      <c r="J42" s="1"/>
      <c r="K42" s="1"/>
      <c r="L42" s="1"/>
      <c r="M42" s="1"/>
      <c r="N42" s="1"/>
      <c r="O42" s="1"/>
      <c r="P42" s="1"/>
      <c r="Q42" s="5"/>
      <c r="R42" s="5"/>
      <c r="S42" s="5"/>
      <c r="T42" s="5"/>
      <c r="U42" s="5"/>
      <c r="V42" s="5"/>
      <c r="W42" s="5"/>
      <c r="X42" s="5"/>
      <c r="Y42" s="5"/>
      <c r="Z42" s="5"/>
      <c r="AA42" s="5"/>
      <c r="AB42" s="5"/>
      <c r="AC42" s="5"/>
      <c r="AD42" s="5"/>
      <c r="AE42" s="5"/>
    </row>
    <row r="43" spans="1:31">
      <c r="H43" s="1"/>
      <c r="I43" s="1"/>
      <c r="J43" s="1"/>
      <c r="K43" s="1"/>
      <c r="L43" s="1"/>
      <c r="M43" s="1"/>
      <c r="N43" s="1"/>
      <c r="O43" s="1"/>
      <c r="P43" s="1"/>
    </row>
    <row r="44" spans="1:31">
      <c r="H44" s="1"/>
      <c r="I44" s="1"/>
      <c r="J44" s="1"/>
      <c r="K44" s="1"/>
      <c r="L44" s="1"/>
      <c r="M44" s="1"/>
      <c r="N44" s="1"/>
      <c r="O44" s="1"/>
      <c r="P44" s="1"/>
    </row>
    <row r="45" spans="1:31">
      <c r="H45" s="1"/>
      <c r="I45" s="1"/>
      <c r="J45" s="1"/>
      <c r="K45" s="1"/>
      <c r="L45" s="1"/>
      <c r="M45" s="1"/>
      <c r="N45" s="1"/>
      <c r="O45" s="1"/>
      <c r="P45" s="1"/>
    </row>
    <row r="46" spans="1:31">
      <c r="H46" s="1"/>
      <c r="I46" s="1"/>
      <c r="J46" s="1"/>
      <c r="K46" s="1"/>
      <c r="L46" s="1"/>
      <c r="M46" s="1"/>
      <c r="N46" s="1"/>
      <c r="O46" s="1"/>
      <c r="P46" s="1"/>
    </row>
    <row r="47" spans="1:31">
      <c r="H47" s="1"/>
      <c r="I47" s="1"/>
      <c r="J47" s="1"/>
      <c r="K47" s="1"/>
      <c r="L47" s="1"/>
      <c r="M47" s="1"/>
      <c r="N47" s="1"/>
      <c r="O47" s="1"/>
      <c r="P47" s="1"/>
    </row>
    <row r="48" spans="1:31">
      <c r="H48" s="1"/>
      <c r="I48" s="1"/>
      <c r="J48" s="1"/>
      <c r="K48" s="1"/>
      <c r="L48" s="1"/>
      <c r="M48" s="1"/>
      <c r="N48" s="1"/>
      <c r="O48" s="1"/>
      <c r="P48" s="1"/>
    </row>
    <row r="49" spans="8:16">
      <c r="H49" s="1"/>
      <c r="I49" s="1"/>
      <c r="J49" s="1"/>
      <c r="K49" s="1"/>
      <c r="L49" s="1"/>
      <c r="M49" s="1"/>
      <c r="N49" s="1"/>
      <c r="O49" s="1"/>
      <c r="P49" s="1"/>
    </row>
    <row r="50" spans="8:16">
      <c r="H50" s="1"/>
      <c r="I50" s="1"/>
      <c r="J50" s="1"/>
      <c r="K50" s="1"/>
      <c r="L50" s="1"/>
      <c r="M50" s="1"/>
      <c r="N50" s="1"/>
      <c r="O50" s="1"/>
      <c r="P50" s="1"/>
    </row>
    <row r="51" spans="8:16">
      <c r="H51" s="1"/>
      <c r="I51" s="1"/>
      <c r="J51" s="1"/>
      <c r="K51" s="1"/>
      <c r="L51" s="1"/>
      <c r="M51" s="1"/>
      <c r="N51" s="1"/>
      <c r="O51" s="1"/>
      <c r="P51" s="1"/>
    </row>
    <row r="52" spans="8:16">
      <c r="H52" s="1"/>
      <c r="I52" s="1"/>
      <c r="J52" s="1"/>
      <c r="K52" s="1"/>
      <c r="L52" s="1"/>
      <c r="M52" s="1"/>
      <c r="N52" s="1"/>
      <c r="O52" s="1"/>
      <c r="P52" s="1"/>
    </row>
    <row r="53" spans="8:16">
      <c r="H53" s="1"/>
      <c r="I53" s="1"/>
      <c r="J53" s="1"/>
      <c r="K53" s="1"/>
      <c r="L53" s="1"/>
      <c r="M53" s="1"/>
      <c r="N53" s="1"/>
      <c r="O53" s="1"/>
      <c r="P53" s="1"/>
    </row>
    <row r="54" spans="8:16">
      <c r="H54" s="1"/>
      <c r="I54" s="1"/>
      <c r="J54" s="1"/>
      <c r="K54" s="1"/>
      <c r="L54" s="1"/>
      <c r="M54" s="1"/>
      <c r="N54" s="1"/>
      <c r="O54" s="1"/>
      <c r="P54" s="1"/>
    </row>
    <row r="55" spans="8:16">
      <c r="H55" s="1"/>
      <c r="I55" s="1"/>
      <c r="J55" s="1"/>
      <c r="K55" s="1"/>
      <c r="L55" s="1"/>
      <c r="M55" s="1"/>
      <c r="N55" s="1"/>
      <c r="O55" s="1"/>
      <c r="P55" s="1"/>
    </row>
    <row r="56" spans="8:16">
      <c r="H56" s="1"/>
      <c r="I56" s="1"/>
      <c r="J56" s="1"/>
      <c r="K56" s="1"/>
      <c r="L56" s="1"/>
      <c r="M56" s="1"/>
      <c r="N56" s="1"/>
      <c r="O56" s="1"/>
      <c r="P56" s="1"/>
    </row>
    <row r="57" spans="8:16">
      <c r="H57" s="1"/>
      <c r="I57" s="1"/>
      <c r="J57" s="1"/>
      <c r="K57" s="1"/>
      <c r="L57" s="1"/>
      <c r="M57" s="1"/>
      <c r="N57" s="1"/>
      <c r="O57" s="1"/>
      <c r="P57" s="1"/>
    </row>
    <row r="58" spans="8:16">
      <c r="H58" s="1"/>
      <c r="I58" s="1"/>
      <c r="J58" s="1"/>
      <c r="K58" s="1"/>
      <c r="L58" s="1"/>
      <c r="M58" s="1"/>
      <c r="N58" s="1"/>
      <c r="O58" s="1"/>
      <c r="P58" s="1"/>
    </row>
    <row r="59" spans="8:16">
      <c r="H59" s="1"/>
      <c r="I59" s="1"/>
      <c r="J59" s="1"/>
      <c r="K59" s="1"/>
      <c r="L59" s="1"/>
      <c r="M59" s="1"/>
      <c r="N59" s="1"/>
      <c r="O59" s="1"/>
      <c r="P59" s="1"/>
    </row>
    <row r="60" spans="8:16">
      <c r="H60" s="1"/>
      <c r="I60" s="1"/>
      <c r="J60" s="1"/>
      <c r="K60" s="1"/>
      <c r="L60" s="1"/>
      <c r="M60" s="1"/>
      <c r="N60" s="1"/>
      <c r="O60" s="1"/>
      <c r="P60" s="1"/>
    </row>
    <row r="61" spans="8:16">
      <c r="H61" s="1"/>
      <c r="I61" s="1"/>
      <c r="J61" s="1"/>
      <c r="K61" s="1"/>
      <c r="L61" s="1"/>
      <c r="M61" s="1"/>
      <c r="N61" s="1"/>
      <c r="O61" s="1"/>
      <c r="P61" s="1"/>
    </row>
    <row r="62" spans="8:16">
      <c r="H62" s="1"/>
      <c r="I62" s="1"/>
      <c r="J62" s="1"/>
      <c r="K62" s="1"/>
      <c r="L62" s="1"/>
      <c r="M62" s="1"/>
      <c r="N62" s="1"/>
      <c r="O62" s="1"/>
      <c r="P62" s="1"/>
    </row>
    <row r="63" spans="8:16">
      <c r="H63" s="1"/>
      <c r="I63" s="1"/>
      <c r="J63" s="1"/>
      <c r="K63" s="1"/>
      <c r="L63" s="1"/>
      <c r="M63" s="1"/>
      <c r="N63" s="1"/>
      <c r="O63" s="1"/>
      <c r="P63" s="1"/>
    </row>
    <row r="64" spans="8:16">
      <c r="H64" s="1"/>
      <c r="I64" s="1"/>
      <c r="J64" s="1"/>
      <c r="K64" s="1"/>
      <c r="L64" s="1"/>
      <c r="M64" s="1"/>
      <c r="N64" s="1"/>
      <c r="O64" s="1"/>
      <c r="P64" s="1"/>
    </row>
    <row r="65" spans="2:16">
      <c r="H65" s="1"/>
      <c r="I65" s="1"/>
      <c r="J65" s="1"/>
      <c r="K65" s="1"/>
      <c r="L65" s="1"/>
      <c r="M65" s="1"/>
      <c r="N65" s="1"/>
      <c r="O65" s="1"/>
      <c r="P65" s="1"/>
    </row>
    <row r="66" spans="2:16">
      <c r="H66" s="1"/>
      <c r="I66" s="1"/>
      <c r="J66" s="1"/>
      <c r="K66" s="1"/>
      <c r="L66" s="1"/>
      <c r="M66" s="1"/>
      <c r="N66" s="1"/>
      <c r="O66" s="1"/>
      <c r="P66" s="1"/>
    </row>
    <row r="67" spans="2:16">
      <c r="H67" s="1"/>
      <c r="I67" s="1"/>
      <c r="J67" s="1"/>
      <c r="K67" s="1"/>
      <c r="L67" s="1"/>
      <c r="M67" s="1"/>
      <c r="N67" s="1"/>
      <c r="O67" s="1"/>
      <c r="P67" s="1"/>
    </row>
    <row r="68" spans="2:16">
      <c r="H68" s="1"/>
      <c r="I68" s="1"/>
      <c r="J68" s="1"/>
      <c r="K68" s="1"/>
      <c r="L68" s="1"/>
      <c r="M68" s="1"/>
      <c r="N68" s="1"/>
      <c r="O68" s="1"/>
      <c r="P68" s="1"/>
    </row>
    <row r="69" spans="2:16">
      <c r="H69" s="1"/>
      <c r="I69" s="1"/>
      <c r="J69" s="1"/>
      <c r="K69" s="1"/>
      <c r="L69" s="1"/>
      <c r="M69" s="1"/>
      <c r="N69" s="1"/>
      <c r="O69" s="1"/>
      <c r="P69" s="1"/>
    </row>
    <row r="70" spans="2:16">
      <c r="H70" s="1"/>
      <c r="I70" s="1"/>
      <c r="J70" s="1"/>
      <c r="K70" s="1"/>
      <c r="L70" s="1"/>
      <c r="M70" s="1"/>
      <c r="N70" s="1"/>
      <c r="O70" s="1"/>
      <c r="P70" s="1"/>
    </row>
    <row r="71" spans="2:16">
      <c r="H71" s="1"/>
      <c r="I71" s="1"/>
      <c r="J71" s="1"/>
      <c r="K71" s="1"/>
      <c r="L71" s="1"/>
      <c r="M71" s="1"/>
      <c r="N71" s="1"/>
      <c r="O71" s="1"/>
      <c r="P71" s="1"/>
    </row>
    <row r="72" spans="2:16">
      <c r="H72" s="1"/>
      <c r="I72" s="1"/>
      <c r="J72" s="1"/>
      <c r="K72" s="1"/>
      <c r="L72" s="1"/>
      <c r="M72" s="1"/>
      <c r="N72" s="1"/>
      <c r="O72" s="1"/>
      <c r="P72" s="1"/>
    </row>
    <row r="73" spans="2:16">
      <c r="H73" s="1"/>
      <c r="I73" s="1"/>
      <c r="J73" s="1"/>
      <c r="K73" s="1"/>
      <c r="L73" s="1"/>
      <c r="M73" s="1"/>
      <c r="N73" s="1"/>
      <c r="O73" s="1"/>
      <c r="P73" s="1"/>
    </row>
    <row r="74" spans="2:16">
      <c r="H74" s="1"/>
      <c r="I74" s="1"/>
      <c r="J74" s="1"/>
      <c r="K74" s="1"/>
      <c r="L74" s="1"/>
      <c r="M74" s="1"/>
      <c r="N74" s="1"/>
      <c r="O74" s="1"/>
      <c r="P74" s="1"/>
    </row>
    <row r="75" spans="2:16">
      <c r="H75" s="26"/>
      <c r="I75" s="26"/>
      <c r="J75" s="26"/>
      <c r="K75" s="26"/>
      <c r="L75" s="26"/>
      <c r="M75" s="26"/>
      <c r="N75" s="26"/>
      <c r="O75" s="26"/>
    </row>
    <row r="76" spans="2:16">
      <c r="B76" s="26"/>
      <c r="C76" s="26"/>
      <c r="D76" s="26"/>
      <c r="E76" s="26"/>
      <c r="F76" s="26"/>
      <c r="G76" s="26"/>
      <c r="H76" s="26"/>
      <c r="I76" s="26"/>
      <c r="J76" s="26"/>
      <c r="K76" s="26"/>
      <c r="L76" s="26"/>
      <c r="M76" s="26"/>
      <c r="N76" s="26"/>
      <c r="O76" s="26"/>
    </row>
    <row r="77" spans="2:16">
      <c r="B77" s="26"/>
      <c r="C77" s="26"/>
      <c r="D77" s="26"/>
      <c r="E77" s="26"/>
      <c r="F77" s="26"/>
      <c r="G77" s="26"/>
      <c r="H77" s="26"/>
      <c r="I77" s="26"/>
      <c r="J77" s="26"/>
      <c r="K77" s="26"/>
      <c r="L77" s="26"/>
      <c r="M77" s="26"/>
      <c r="N77" s="26"/>
      <c r="O77" s="26"/>
    </row>
    <row r="78" spans="2:16">
      <c r="B78" s="26"/>
      <c r="C78" s="26"/>
      <c r="D78" s="26"/>
      <c r="E78" s="26"/>
      <c r="F78" s="26"/>
      <c r="G78" s="26"/>
      <c r="H78" s="26"/>
      <c r="I78" s="26"/>
      <c r="J78" s="26"/>
      <c r="K78" s="26"/>
      <c r="L78" s="26"/>
      <c r="M78" s="26"/>
      <c r="N78" s="26"/>
      <c r="O78" s="26"/>
    </row>
  </sheetData>
  <mergeCells count="1">
    <mergeCell ref="A3:A21"/>
  </mergeCells>
  <conditionalFormatting sqref="G8 B22:G23 B27:F27 G11:G13 G16 B12:F13 E28:F28 E33:F33 G26:G27 B17:G18 G21 G31 B32:G32 G36 B42 C37:G42 B37:B40">
    <cfRule type="cellIs" dxfId="8" priority="8" stopIfTrue="1" operator="equal">
      <formula>"OK"</formula>
    </cfRule>
    <cfRule type="cellIs" dxfId="7" priority="9" stopIfTrue="1" operator="equal">
      <formula>"ZWIĘKSZ PRZEKRÓJ"</formula>
    </cfRule>
  </conditionalFormatting>
  <dataValidations disablePrompts="1" count="1">
    <dataValidation type="list" allowBlank="1" showInputMessage="1" showErrorMessage="1" sqref="WVL983045 WLP983045 WBT983045 VRX983045 VIB983045 UYF983045 UOJ983045 UEN983045 TUR983045 TKV983045 TAZ983045 SRD983045 SHH983045 RXL983045 RNP983045 RDT983045 QTX983045 QKB983045 QAF983045 PQJ983045 PGN983045 OWR983045 OMV983045 OCZ983045 NTD983045 NJH983045 MZL983045 MPP983045 MFT983045 LVX983045 LMB983045 LCF983045 KSJ983045 KIN983045 JYR983045 JOV983045 JEZ983045 IVD983045 ILH983045 IBL983045 HRP983045 HHT983045 GXX983045 GOB983045 GEF983045 FUJ983045 FKN983045 FAR983045 EQV983045 EGZ983045 DXD983045 DNH983045 DDL983045 CTP983045 CJT983045 BZX983045 BQB983045 BGF983045 AWJ983045 AMN983045 ACR983045 SV983045 IZ983045 D983045 WVL917509 WLP917509 WBT917509 VRX917509 VIB917509 UYF917509 UOJ917509 UEN917509 TUR917509 TKV917509 TAZ917509 SRD917509 SHH917509 RXL917509 RNP917509 RDT917509 QTX917509 QKB917509 QAF917509 PQJ917509 PGN917509 OWR917509 OMV917509 OCZ917509 NTD917509 NJH917509 MZL917509 MPP917509 MFT917509 LVX917509 LMB917509 LCF917509 KSJ917509 KIN917509 JYR917509 JOV917509 JEZ917509 IVD917509 ILH917509 IBL917509 HRP917509 HHT917509 GXX917509 GOB917509 GEF917509 FUJ917509 FKN917509 FAR917509 EQV917509 EGZ917509 DXD917509 DNH917509 DDL917509 CTP917509 CJT917509 BZX917509 BQB917509 BGF917509 AWJ917509 AMN917509 ACR917509 SV917509 IZ917509 D917509 WVL851973 WLP851973 WBT851973 VRX851973 VIB851973 UYF851973 UOJ851973 UEN851973 TUR851973 TKV851973 TAZ851973 SRD851973 SHH851973 RXL851973 RNP851973 RDT851973 QTX851973 QKB851973 QAF851973 PQJ851973 PGN851973 OWR851973 OMV851973 OCZ851973 NTD851973 NJH851973 MZL851973 MPP851973 MFT851973 LVX851973 LMB851973 LCF851973 KSJ851973 KIN851973 JYR851973 JOV851973 JEZ851973 IVD851973 ILH851973 IBL851973 HRP851973 HHT851973 GXX851973 GOB851973 GEF851973 FUJ851973 FKN851973 FAR851973 EQV851973 EGZ851973 DXD851973 DNH851973 DDL851973 CTP851973 CJT851973 BZX851973 BQB851973 BGF851973 AWJ851973 AMN851973 ACR851973 SV851973 IZ851973 D851973 WVL786437 WLP786437 WBT786437 VRX786437 VIB786437 UYF786437 UOJ786437 UEN786437 TUR786437 TKV786437 TAZ786437 SRD786437 SHH786437 RXL786437 RNP786437 RDT786437 QTX786437 QKB786437 QAF786437 PQJ786437 PGN786437 OWR786437 OMV786437 OCZ786437 NTD786437 NJH786437 MZL786437 MPP786437 MFT786437 LVX786437 LMB786437 LCF786437 KSJ786437 KIN786437 JYR786437 JOV786437 JEZ786437 IVD786437 ILH786437 IBL786437 HRP786437 HHT786437 GXX786437 GOB786437 GEF786437 FUJ786437 FKN786437 FAR786437 EQV786437 EGZ786437 DXD786437 DNH786437 DDL786437 CTP786437 CJT786437 BZX786437 BQB786437 BGF786437 AWJ786437 AMN786437 ACR786437 SV786437 IZ786437 D786437 WVL720901 WLP720901 WBT720901 VRX720901 VIB720901 UYF720901 UOJ720901 UEN720901 TUR720901 TKV720901 TAZ720901 SRD720901 SHH720901 RXL720901 RNP720901 RDT720901 QTX720901 QKB720901 QAF720901 PQJ720901 PGN720901 OWR720901 OMV720901 OCZ720901 NTD720901 NJH720901 MZL720901 MPP720901 MFT720901 LVX720901 LMB720901 LCF720901 KSJ720901 KIN720901 JYR720901 JOV720901 JEZ720901 IVD720901 ILH720901 IBL720901 HRP720901 HHT720901 GXX720901 GOB720901 GEF720901 FUJ720901 FKN720901 FAR720901 EQV720901 EGZ720901 DXD720901 DNH720901 DDL720901 CTP720901 CJT720901 BZX720901 BQB720901 BGF720901 AWJ720901 AMN720901 ACR720901 SV720901 IZ720901 D720901 WVL655365 WLP655365 WBT655365 VRX655365 VIB655365 UYF655365 UOJ655365 UEN655365 TUR655365 TKV655365 TAZ655365 SRD655365 SHH655365 RXL655365 RNP655365 RDT655365 QTX655365 QKB655365 QAF655365 PQJ655365 PGN655365 OWR655365 OMV655365 OCZ655365 NTD655365 NJH655365 MZL655365 MPP655365 MFT655365 LVX655365 LMB655365 LCF655365 KSJ655365 KIN655365 JYR655365 JOV655365 JEZ655365 IVD655365 ILH655365 IBL655365 HRP655365 HHT655365 GXX655365 GOB655365 GEF655365 FUJ655365 FKN655365 FAR655365 EQV655365 EGZ655365 DXD655365 DNH655365 DDL655365 CTP655365 CJT655365 BZX655365 BQB655365 BGF655365 AWJ655365 AMN655365 ACR655365 SV655365 IZ655365 D655365 WVL589829 WLP589829 WBT589829 VRX589829 VIB589829 UYF589829 UOJ589829 UEN589829 TUR589829 TKV589829 TAZ589829 SRD589829 SHH589829 RXL589829 RNP589829 RDT589829 QTX589829 QKB589829 QAF589829 PQJ589829 PGN589829 OWR589829 OMV589829 OCZ589829 NTD589829 NJH589829 MZL589829 MPP589829 MFT589829 LVX589829 LMB589829 LCF589829 KSJ589829 KIN589829 JYR589829 JOV589829 JEZ589829 IVD589829 ILH589829 IBL589829 HRP589829 HHT589829 GXX589829 GOB589829 GEF589829 FUJ589829 FKN589829 FAR589829 EQV589829 EGZ589829 DXD589829 DNH589829 DDL589829 CTP589829 CJT589829 BZX589829 BQB589829 BGF589829 AWJ589829 AMN589829 ACR589829 SV589829 IZ589829 D589829 WVL524293 WLP524293 WBT524293 VRX524293 VIB524293 UYF524293 UOJ524293 UEN524293 TUR524293 TKV524293 TAZ524293 SRD524293 SHH524293 RXL524293 RNP524293 RDT524293 QTX524293 QKB524293 QAF524293 PQJ524293 PGN524293 OWR524293 OMV524293 OCZ524293 NTD524293 NJH524293 MZL524293 MPP524293 MFT524293 LVX524293 LMB524293 LCF524293 KSJ524293 KIN524293 JYR524293 JOV524293 JEZ524293 IVD524293 ILH524293 IBL524293 HRP524293 HHT524293 GXX524293 GOB524293 GEF524293 FUJ524293 FKN524293 FAR524293 EQV524293 EGZ524293 DXD524293 DNH524293 DDL524293 CTP524293 CJT524293 BZX524293 BQB524293 BGF524293 AWJ524293 AMN524293 ACR524293 SV524293 IZ524293 D524293 WVL458757 WLP458757 WBT458757 VRX458757 VIB458757 UYF458757 UOJ458757 UEN458757 TUR458757 TKV458757 TAZ458757 SRD458757 SHH458757 RXL458757 RNP458757 RDT458757 QTX458757 QKB458757 QAF458757 PQJ458757 PGN458757 OWR458757 OMV458757 OCZ458757 NTD458757 NJH458757 MZL458757 MPP458757 MFT458757 LVX458757 LMB458757 LCF458757 KSJ458757 KIN458757 JYR458757 JOV458757 JEZ458757 IVD458757 ILH458757 IBL458757 HRP458757 HHT458757 GXX458757 GOB458757 GEF458757 FUJ458757 FKN458757 FAR458757 EQV458757 EGZ458757 DXD458757 DNH458757 DDL458757 CTP458757 CJT458757 BZX458757 BQB458757 BGF458757 AWJ458757 AMN458757 ACR458757 SV458757 IZ458757 D458757 WVL393221 WLP393221 WBT393221 VRX393221 VIB393221 UYF393221 UOJ393221 UEN393221 TUR393221 TKV393221 TAZ393221 SRD393221 SHH393221 RXL393221 RNP393221 RDT393221 QTX393221 QKB393221 QAF393221 PQJ393221 PGN393221 OWR393221 OMV393221 OCZ393221 NTD393221 NJH393221 MZL393221 MPP393221 MFT393221 LVX393221 LMB393221 LCF393221 KSJ393221 KIN393221 JYR393221 JOV393221 JEZ393221 IVD393221 ILH393221 IBL393221 HRP393221 HHT393221 GXX393221 GOB393221 GEF393221 FUJ393221 FKN393221 FAR393221 EQV393221 EGZ393221 DXD393221 DNH393221 DDL393221 CTP393221 CJT393221 BZX393221 BQB393221 BGF393221 AWJ393221 AMN393221 ACR393221 SV393221 IZ393221 D393221 WVL327685 WLP327685 WBT327685 VRX327685 VIB327685 UYF327685 UOJ327685 UEN327685 TUR327685 TKV327685 TAZ327685 SRD327685 SHH327685 RXL327685 RNP327685 RDT327685 QTX327685 QKB327685 QAF327685 PQJ327685 PGN327685 OWR327685 OMV327685 OCZ327685 NTD327685 NJH327685 MZL327685 MPP327685 MFT327685 LVX327685 LMB327685 LCF327685 KSJ327685 KIN327685 JYR327685 JOV327685 JEZ327685 IVD327685 ILH327685 IBL327685 HRP327685 HHT327685 GXX327685 GOB327685 GEF327685 FUJ327685 FKN327685 FAR327685 EQV327685 EGZ327685 DXD327685 DNH327685 DDL327685 CTP327685 CJT327685 BZX327685 BQB327685 BGF327685 AWJ327685 AMN327685 ACR327685 SV327685 IZ327685 D327685 WVL262149 WLP262149 WBT262149 VRX262149 VIB262149 UYF262149 UOJ262149 UEN262149 TUR262149 TKV262149 TAZ262149 SRD262149 SHH262149 RXL262149 RNP262149 RDT262149 QTX262149 QKB262149 QAF262149 PQJ262149 PGN262149 OWR262149 OMV262149 OCZ262149 NTD262149 NJH262149 MZL262149 MPP262149 MFT262149 LVX262149 LMB262149 LCF262149 KSJ262149 KIN262149 JYR262149 JOV262149 JEZ262149 IVD262149 ILH262149 IBL262149 HRP262149 HHT262149 GXX262149 GOB262149 GEF262149 FUJ262149 FKN262149 FAR262149 EQV262149 EGZ262149 DXD262149 DNH262149 DDL262149 CTP262149 CJT262149 BZX262149 BQB262149 BGF262149 AWJ262149 AMN262149 ACR262149 SV262149 IZ262149 D262149 WVL196613 WLP196613 WBT196613 VRX196613 VIB196613 UYF196613 UOJ196613 UEN196613 TUR196613 TKV196613 TAZ196613 SRD196613 SHH196613 RXL196613 RNP196613 RDT196613 QTX196613 QKB196613 QAF196613 PQJ196613 PGN196613 OWR196613 OMV196613 OCZ196613 NTD196613 NJH196613 MZL196613 MPP196613 MFT196613 LVX196613 LMB196613 LCF196613 KSJ196613 KIN196613 JYR196613 JOV196613 JEZ196613 IVD196613 ILH196613 IBL196613 HRP196613 HHT196613 GXX196613 GOB196613 GEF196613 FUJ196613 FKN196613 FAR196613 EQV196613 EGZ196613 DXD196613 DNH196613 DDL196613 CTP196613 CJT196613 BZX196613 BQB196613 BGF196613 AWJ196613 AMN196613 ACR196613 SV196613 IZ196613 D196613 WVL131077 WLP131077 WBT131077 VRX131077 VIB131077 UYF131077 UOJ131077 UEN131077 TUR131077 TKV131077 TAZ131077 SRD131077 SHH131077 RXL131077 RNP131077 RDT131077 QTX131077 QKB131077 QAF131077 PQJ131077 PGN131077 OWR131077 OMV131077 OCZ131077 NTD131077 NJH131077 MZL131077 MPP131077 MFT131077 LVX131077 LMB131077 LCF131077 KSJ131077 KIN131077 JYR131077 JOV131077 JEZ131077 IVD131077 ILH131077 IBL131077 HRP131077 HHT131077 GXX131077 GOB131077 GEF131077 FUJ131077 FKN131077 FAR131077 EQV131077 EGZ131077 DXD131077 DNH131077 DDL131077 CTP131077 CJT131077 BZX131077 BQB131077 BGF131077 AWJ131077 AMN131077 ACR131077 SV131077 IZ131077 D131077 WVL65541 WLP65541 WBT65541 VRX65541 VIB65541 UYF65541 UOJ65541 UEN65541 TUR65541 TKV65541 TAZ65541 SRD65541 SHH65541 RXL65541 RNP65541 RDT65541 QTX65541 QKB65541 QAF65541 PQJ65541 PGN65541 OWR65541 OMV65541 OCZ65541 NTD65541 NJH65541 MZL65541 MPP65541 MFT65541 LVX65541 LMB65541 LCF65541 KSJ65541 KIN65541 JYR65541 JOV65541 JEZ65541 IVD65541 ILH65541 IBL65541 HRP65541 HHT65541 GXX65541 GOB65541 GEF65541 FUJ65541 FKN65541 FAR65541 EQV65541 EGZ65541 DXD65541 DNH65541 DDL65541 CTP65541 CJT65541 BZX65541 BQB65541 BGF65541 AWJ65541 AMN65541 ACR65541 SV65541 IZ65541 D65541 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IZ5">
      <formula1>$K$3:$K$4</formula1>
    </dataValidation>
  </dataValidations>
  <pageMargins left="0.7" right="0.7" top="0.75" bottom="0.75" header="0.3" footer="0.3"/>
  <pageSetup paperSize="0" orientation="portrait" horizontalDpi="0" verticalDpi="0" copies="0"/>
  <legacyDrawing r:id="rId1"/>
</worksheet>
</file>

<file path=xl/worksheets/sheet3.xml><?xml version="1.0" encoding="utf-8"?>
<worksheet xmlns="http://schemas.openxmlformats.org/spreadsheetml/2006/main" xmlns:r="http://schemas.openxmlformats.org/officeDocument/2006/relationships">
  <dimension ref="A1:AF34"/>
  <sheetViews>
    <sheetView tabSelected="1" workbookViewId="0">
      <selection activeCell="S13" sqref="S13"/>
    </sheetView>
  </sheetViews>
  <sheetFormatPr defaultRowHeight="15"/>
  <cols>
    <col min="1" max="1" width="12.42578125" customWidth="1"/>
    <col min="2" max="2" width="20.140625" customWidth="1"/>
    <col min="4" max="4" width="18.140625" customWidth="1"/>
    <col min="5" max="6" width="17.85546875" customWidth="1"/>
    <col min="7" max="7" width="23.140625" customWidth="1"/>
    <col min="8" max="16" width="0" hidden="1" customWidth="1"/>
    <col min="257" max="257" width="12.42578125" customWidth="1"/>
    <col min="258" max="258" width="20.140625" customWidth="1"/>
    <col min="260" max="260" width="18.140625" customWidth="1"/>
    <col min="261" max="262" width="17.85546875" customWidth="1"/>
    <col min="263" max="263" width="23.140625" customWidth="1"/>
    <col min="513" max="513" width="12.42578125" customWidth="1"/>
    <col min="514" max="514" width="20.140625" customWidth="1"/>
    <col min="516" max="516" width="18.140625" customWidth="1"/>
    <col min="517" max="518" width="17.85546875" customWidth="1"/>
    <col min="519" max="519" width="23.140625" customWidth="1"/>
    <col min="769" max="769" width="12.42578125" customWidth="1"/>
    <col min="770" max="770" width="20.140625" customWidth="1"/>
    <col min="772" max="772" width="18.140625" customWidth="1"/>
    <col min="773" max="774" width="17.85546875" customWidth="1"/>
    <col min="775" max="775" width="23.140625" customWidth="1"/>
    <col min="1025" max="1025" width="12.42578125" customWidth="1"/>
    <col min="1026" max="1026" width="20.140625" customWidth="1"/>
    <col min="1028" max="1028" width="18.140625" customWidth="1"/>
    <col min="1029" max="1030" width="17.85546875" customWidth="1"/>
    <col min="1031" max="1031" width="23.140625" customWidth="1"/>
    <col min="1281" max="1281" width="12.42578125" customWidth="1"/>
    <col min="1282" max="1282" width="20.140625" customWidth="1"/>
    <col min="1284" max="1284" width="18.140625" customWidth="1"/>
    <col min="1285" max="1286" width="17.85546875" customWidth="1"/>
    <col min="1287" max="1287" width="23.140625" customWidth="1"/>
    <col min="1537" max="1537" width="12.42578125" customWidth="1"/>
    <col min="1538" max="1538" width="20.140625" customWidth="1"/>
    <col min="1540" max="1540" width="18.140625" customWidth="1"/>
    <col min="1541" max="1542" width="17.85546875" customWidth="1"/>
    <col min="1543" max="1543" width="23.140625" customWidth="1"/>
    <col min="1793" max="1793" width="12.42578125" customWidth="1"/>
    <col min="1794" max="1794" width="20.140625" customWidth="1"/>
    <col min="1796" max="1796" width="18.140625" customWidth="1"/>
    <col min="1797" max="1798" width="17.85546875" customWidth="1"/>
    <col min="1799" max="1799" width="23.140625" customWidth="1"/>
    <col min="2049" max="2049" width="12.42578125" customWidth="1"/>
    <col min="2050" max="2050" width="20.140625" customWidth="1"/>
    <col min="2052" max="2052" width="18.140625" customWidth="1"/>
    <col min="2053" max="2054" width="17.85546875" customWidth="1"/>
    <col min="2055" max="2055" width="23.140625" customWidth="1"/>
    <col min="2305" max="2305" width="12.42578125" customWidth="1"/>
    <col min="2306" max="2306" width="20.140625" customWidth="1"/>
    <col min="2308" max="2308" width="18.140625" customWidth="1"/>
    <col min="2309" max="2310" width="17.85546875" customWidth="1"/>
    <col min="2311" max="2311" width="23.140625" customWidth="1"/>
    <col min="2561" max="2561" width="12.42578125" customWidth="1"/>
    <col min="2562" max="2562" width="20.140625" customWidth="1"/>
    <col min="2564" max="2564" width="18.140625" customWidth="1"/>
    <col min="2565" max="2566" width="17.85546875" customWidth="1"/>
    <col min="2567" max="2567" width="23.140625" customWidth="1"/>
    <col min="2817" max="2817" width="12.42578125" customWidth="1"/>
    <col min="2818" max="2818" width="20.140625" customWidth="1"/>
    <col min="2820" max="2820" width="18.140625" customWidth="1"/>
    <col min="2821" max="2822" width="17.85546875" customWidth="1"/>
    <col min="2823" max="2823" width="23.140625" customWidth="1"/>
    <col min="3073" max="3073" width="12.42578125" customWidth="1"/>
    <col min="3074" max="3074" width="20.140625" customWidth="1"/>
    <col min="3076" max="3076" width="18.140625" customWidth="1"/>
    <col min="3077" max="3078" width="17.85546875" customWidth="1"/>
    <col min="3079" max="3079" width="23.140625" customWidth="1"/>
    <col min="3329" max="3329" width="12.42578125" customWidth="1"/>
    <col min="3330" max="3330" width="20.140625" customWidth="1"/>
    <col min="3332" max="3332" width="18.140625" customWidth="1"/>
    <col min="3333" max="3334" width="17.85546875" customWidth="1"/>
    <col min="3335" max="3335" width="23.140625" customWidth="1"/>
    <col min="3585" max="3585" width="12.42578125" customWidth="1"/>
    <col min="3586" max="3586" width="20.140625" customWidth="1"/>
    <col min="3588" max="3588" width="18.140625" customWidth="1"/>
    <col min="3589" max="3590" width="17.85546875" customWidth="1"/>
    <col min="3591" max="3591" width="23.140625" customWidth="1"/>
    <col min="3841" max="3841" width="12.42578125" customWidth="1"/>
    <col min="3842" max="3842" width="20.140625" customWidth="1"/>
    <col min="3844" max="3844" width="18.140625" customWidth="1"/>
    <col min="3845" max="3846" width="17.85546875" customWidth="1"/>
    <col min="3847" max="3847" width="23.140625" customWidth="1"/>
    <col min="4097" max="4097" width="12.42578125" customWidth="1"/>
    <col min="4098" max="4098" width="20.140625" customWidth="1"/>
    <col min="4100" max="4100" width="18.140625" customWidth="1"/>
    <col min="4101" max="4102" width="17.85546875" customWidth="1"/>
    <col min="4103" max="4103" width="23.140625" customWidth="1"/>
    <col min="4353" max="4353" width="12.42578125" customWidth="1"/>
    <col min="4354" max="4354" width="20.140625" customWidth="1"/>
    <col min="4356" max="4356" width="18.140625" customWidth="1"/>
    <col min="4357" max="4358" width="17.85546875" customWidth="1"/>
    <col min="4359" max="4359" width="23.140625" customWidth="1"/>
    <col min="4609" max="4609" width="12.42578125" customWidth="1"/>
    <col min="4610" max="4610" width="20.140625" customWidth="1"/>
    <col min="4612" max="4612" width="18.140625" customWidth="1"/>
    <col min="4613" max="4614" width="17.85546875" customWidth="1"/>
    <col min="4615" max="4615" width="23.140625" customWidth="1"/>
    <col min="4865" max="4865" width="12.42578125" customWidth="1"/>
    <col min="4866" max="4866" width="20.140625" customWidth="1"/>
    <col min="4868" max="4868" width="18.140625" customWidth="1"/>
    <col min="4869" max="4870" width="17.85546875" customWidth="1"/>
    <col min="4871" max="4871" width="23.140625" customWidth="1"/>
    <col min="5121" max="5121" width="12.42578125" customWidth="1"/>
    <col min="5122" max="5122" width="20.140625" customWidth="1"/>
    <col min="5124" max="5124" width="18.140625" customWidth="1"/>
    <col min="5125" max="5126" width="17.85546875" customWidth="1"/>
    <col min="5127" max="5127" width="23.140625" customWidth="1"/>
    <col min="5377" max="5377" width="12.42578125" customWidth="1"/>
    <col min="5378" max="5378" width="20.140625" customWidth="1"/>
    <col min="5380" max="5380" width="18.140625" customWidth="1"/>
    <col min="5381" max="5382" width="17.85546875" customWidth="1"/>
    <col min="5383" max="5383" width="23.140625" customWidth="1"/>
    <col min="5633" max="5633" width="12.42578125" customWidth="1"/>
    <col min="5634" max="5634" width="20.140625" customWidth="1"/>
    <col min="5636" max="5636" width="18.140625" customWidth="1"/>
    <col min="5637" max="5638" width="17.85546875" customWidth="1"/>
    <col min="5639" max="5639" width="23.140625" customWidth="1"/>
    <col min="5889" max="5889" width="12.42578125" customWidth="1"/>
    <col min="5890" max="5890" width="20.140625" customWidth="1"/>
    <col min="5892" max="5892" width="18.140625" customWidth="1"/>
    <col min="5893" max="5894" width="17.85546875" customWidth="1"/>
    <col min="5895" max="5895" width="23.140625" customWidth="1"/>
    <col min="6145" max="6145" width="12.42578125" customWidth="1"/>
    <col min="6146" max="6146" width="20.140625" customWidth="1"/>
    <col min="6148" max="6148" width="18.140625" customWidth="1"/>
    <col min="6149" max="6150" width="17.85546875" customWidth="1"/>
    <col min="6151" max="6151" width="23.140625" customWidth="1"/>
    <col min="6401" max="6401" width="12.42578125" customWidth="1"/>
    <col min="6402" max="6402" width="20.140625" customWidth="1"/>
    <col min="6404" max="6404" width="18.140625" customWidth="1"/>
    <col min="6405" max="6406" width="17.85546875" customWidth="1"/>
    <col min="6407" max="6407" width="23.140625" customWidth="1"/>
    <col min="6657" max="6657" width="12.42578125" customWidth="1"/>
    <col min="6658" max="6658" width="20.140625" customWidth="1"/>
    <col min="6660" max="6660" width="18.140625" customWidth="1"/>
    <col min="6661" max="6662" width="17.85546875" customWidth="1"/>
    <col min="6663" max="6663" width="23.140625" customWidth="1"/>
    <col min="6913" max="6913" width="12.42578125" customWidth="1"/>
    <col min="6914" max="6914" width="20.140625" customWidth="1"/>
    <col min="6916" max="6916" width="18.140625" customWidth="1"/>
    <col min="6917" max="6918" width="17.85546875" customWidth="1"/>
    <col min="6919" max="6919" width="23.140625" customWidth="1"/>
    <col min="7169" max="7169" width="12.42578125" customWidth="1"/>
    <col min="7170" max="7170" width="20.140625" customWidth="1"/>
    <col min="7172" max="7172" width="18.140625" customWidth="1"/>
    <col min="7173" max="7174" width="17.85546875" customWidth="1"/>
    <col min="7175" max="7175" width="23.140625" customWidth="1"/>
    <col min="7425" max="7425" width="12.42578125" customWidth="1"/>
    <col min="7426" max="7426" width="20.140625" customWidth="1"/>
    <col min="7428" max="7428" width="18.140625" customWidth="1"/>
    <col min="7429" max="7430" width="17.85546875" customWidth="1"/>
    <col min="7431" max="7431" width="23.140625" customWidth="1"/>
    <col min="7681" max="7681" width="12.42578125" customWidth="1"/>
    <col min="7682" max="7682" width="20.140625" customWidth="1"/>
    <col min="7684" max="7684" width="18.140625" customWidth="1"/>
    <col min="7685" max="7686" width="17.85546875" customWidth="1"/>
    <col min="7687" max="7687" width="23.140625" customWidth="1"/>
    <col min="7937" max="7937" width="12.42578125" customWidth="1"/>
    <col min="7938" max="7938" width="20.140625" customWidth="1"/>
    <col min="7940" max="7940" width="18.140625" customWidth="1"/>
    <col min="7941" max="7942" width="17.85546875" customWidth="1"/>
    <col min="7943" max="7943" width="23.140625" customWidth="1"/>
    <col min="8193" max="8193" width="12.42578125" customWidth="1"/>
    <col min="8194" max="8194" width="20.140625" customWidth="1"/>
    <col min="8196" max="8196" width="18.140625" customWidth="1"/>
    <col min="8197" max="8198" width="17.85546875" customWidth="1"/>
    <col min="8199" max="8199" width="23.140625" customWidth="1"/>
    <col min="8449" max="8449" width="12.42578125" customWidth="1"/>
    <col min="8450" max="8450" width="20.140625" customWidth="1"/>
    <col min="8452" max="8452" width="18.140625" customWidth="1"/>
    <col min="8453" max="8454" width="17.85546875" customWidth="1"/>
    <col min="8455" max="8455" width="23.140625" customWidth="1"/>
    <col min="8705" max="8705" width="12.42578125" customWidth="1"/>
    <col min="8706" max="8706" width="20.140625" customWidth="1"/>
    <col min="8708" max="8708" width="18.140625" customWidth="1"/>
    <col min="8709" max="8710" width="17.85546875" customWidth="1"/>
    <col min="8711" max="8711" width="23.140625" customWidth="1"/>
    <col min="8961" max="8961" width="12.42578125" customWidth="1"/>
    <col min="8962" max="8962" width="20.140625" customWidth="1"/>
    <col min="8964" max="8964" width="18.140625" customWidth="1"/>
    <col min="8965" max="8966" width="17.85546875" customWidth="1"/>
    <col min="8967" max="8967" width="23.140625" customWidth="1"/>
    <col min="9217" max="9217" width="12.42578125" customWidth="1"/>
    <col min="9218" max="9218" width="20.140625" customWidth="1"/>
    <col min="9220" max="9220" width="18.140625" customWidth="1"/>
    <col min="9221" max="9222" width="17.85546875" customWidth="1"/>
    <col min="9223" max="9223" width="23.140625" customWidth="1"/>
    <col min="9473" max="9473" width="12.42578125" customWidth="1"/>
    <col min="9474" max="9474" width="20.140625" customWidth="1"/>
    <col min="9476" max="9476" width="18.140625" customWidth="1"/>
    <col min="9477" max="9478" width="17.85546875" customWidth="1"/>
    <col min="9479" max="9479" width="23.140625" customWidth="1"/>
    <col min="9729" max="9729" width="12.42578125" customWidth="1"/>
    <col min="9730" max="9730" width="20.140625" customWidth="1"/>
    <col min="9732" max="9732" width="18.140625" customWidth="1"/>
    <col min="9733" max="9734" width="17.85546875" customWidth="1"/>
    <col min="9735" max="9735" width="23.140625" customWidth="1"/>
    <col min="9985" max="9985" width="12.42578125" customWidth="1"/>
    <col min="9986" max="9986" width="20.140625" customWidth="1"/>
    <col min="9988" max="9988" width="18.140625" customWidth="1"/>
    <col min="9989" max="9990" width="17.85546875" customWidth="1"/>
    <col min="9991" max="9991" width="23.140625" customWidth="1"/>
    <col min="10241" max="10241" width="12.42578125" customWidth="1"/>
    <col min="10242" max="10242" width="20.140625" customWidth="1"/>
    <col min="10244" max="10244" width="18.140625" customWidth="1"/>
    <col min="10245" max="10246" width="17.85546875" customWidth="1"/>
    <col min="10247" max="10247" width="23.140625" customWidth="1"/>
    <col min="10497" max="10497" width="12.42578125" customWidth="1"/>
    <col min="10498" max="10498" width="20.140625" customWidth="1"/>
    <col min="10500" max="10500" width="18.140625" customWidth="1"/>
    <col min="10501" max="10502" width="17.85546875" customWidth="1"/>
    <col min="10503" max="10503" width="23.140625" customWidth="1"/>
    <col min="10753" max="10753" width="12.42578125" customWidth="1"/>
    <col min="10754" max="10754" width="20.140625" customWidth="1"/>
    <col min="10756" max="10756" width="18.140625" customWidth="1"/>
    <col min="10757" max="10758" width="17.85546875" customWidth="1"/>
    <col min="10759" max="10759" width="23.140625" customWidth="1"/>
    <col min="11009" max="11009" width="12.42578125" customWidth="1"/>
    <col min="11010" max="11010" width="20.140625" customWidth="1"/>
    <col min="11012" max="11012" width="18.140625" customWidth="1"/>
    <col min="11013" max="11014" width="17.85546875" customWidth="1"/>
    <col min="11015" max="11015" width="23.140625" customWidth="1"/>
    <col min="11265" max="11265" width="12.42578125" customWidth="1"/>
    <col min="11266" max="11266" width="20.140625" customWidth="1"/>
    <col min="11268" max="11268" width="18.140625" customWidth="1"/>
    <col min="11269" max="11270" width="17.85546875" customWidth="1"/>
    <col min="11271" max="11271" width="23.140625" customWidth="1"/>
    <col min="11521" max="11521" width="12.42578125" customWidth="1"/>
    <col min="11522" max="11522" width="20.140625" customWidth="1"/>
    <col min="11524" max="11524" width="18.140625" customWidth="1"/>
    <col min="11525" max="11526" width="17.85546875" customWidth="1"/>
    <col min="11527" max="11527" width="23.140625" customWidth="1"/>
    <col min="11777" max="11777" width="12.42578125" customWidth="1"/>
    <col min="11778" max="11778" width="20.140625" customWidth="1"/>
    <col min="11780" max="11780" width="18.140625" customWidth="1"/>
    <col min="11781" max="11782" width="17.85546875" customWidth="1"/>
    <col min="11783" max="11783" width="23.140625" customWidth="1"/>
    <col min="12033" max="12033" width="12.42578125" customWidth="1"/>
    <col min="12034" max="12034" width="20.140625" customWidth="1"/>
    <col min="12036" max="12036" width="18.140625" customWidth="1"/>
    <col min="12037" max="12038" width="17.85546875" customWidth="1"/>
    <col min="12039" max="12039" width="23.140625" customWidth="1"/>
    <col min="12289" max="12289" width="12.42578125" customWidth="1"/>
    <col min="12290" max="12290" width="20.140625" customWidth="1"/>
    <col min="12292" max="12292" width="18.140625" customWidth="1"/>
    <col min="12293" max="12294" width="17.85546875" customWidth="1"/>
    <col min="12295" max="12295" width="23.140625" customWidth="1"/>
    <col min="12545" max="12545" width="12.42578125" customWidth="1"/>
    <col min="12546" max="12546" width="20.140625" customWidth="1"/>
    <col min="12548" max="12548" width="18.140625" customWidth="1"/>
    <col min="12549" max="12550" width="17.85546875" customWidth="1"/>
    <col min="12551" max="12551" width="23.140625" customWidth="1"/>
    <col min="12801" max="12801" width="12.42578125" customWidth="1"/>
    <col min="12802" max="12802" width="20.140625" customWidth="1"/>
    <col min="12804" max="12804" width="18.140625" customWidth="1"/>
    <col min="12805" max="12806" width="17.85546875" customWidth="1"/>
    <col min="12807" max="12807" width="23.140625" customWidth="1"/>
    <col min="13057" max="13057" width="12.42578125" customWidth="1"/>
    <col min="13058" max="13058" width="20.140625" customWidth="1"/>
    <col min="13060" max="13060" width="18.140625" customWidth="1"/>
    <col min="13061" max="13062" width="17.85546875" customWidth="1"/>
    <col min="13063" max="13063" width="23.140625" customWidth="1"/>
    <col min="13313" max="13313" width="12.42578125" customWidth="1"/>
    <col min="13314" max="13314" width="20.140625" customWidth="1"/>
    <col min="13316" max="13316" width="18.140625" customWidth="1"/>
    <col min="13317" max="13318" width="17.85546875" customWidth="1"/>
    <col min="13319" max="13319" width="23.140625" customWidth="1"/>
    <col min="13569" max="13569" width="12.42578125" customWidth="1"/>
    <col min="13570" max="13570" width="20.140625" customWidth="1"/>
    <col min="13572" max="13572" width="18.140625" customWidth="1"/>
    <col min="13573" max="13574" width="17.85546875" customWidth="1"/>
    <col min="13575" max="13575" width="23.140625" customWidth="1"/>
    <col min="13825" max="13825" width="12.42578125" customWidth="1"/>
    <col min="13826" max="13826" width="20.140625" customWidth="1"/>
    <col min="13828" max="13828" width="18.140625" customWidth="1"/>
    <col min="13829" max="13830" width="17.85546875" customWidth="1"/>
    <col min="13831" max="13831" width="23.140625" customWidth="1"/>
    <col min="14081" max="14081" width="12.42578125" customWidth="1"/>
    <col min="14082" max="14082" width="20.140625" customWidth="1"/>
    <col min="14084" max="14084" width="18.140625" customWidth="1"/>
    <col min="14085" max="14086" width="17.85546875" customWidth="1"/>
    <col min="14087" max="14087" width="23.140625" customWidth="1"/>
    <col min="14337" max="14337" width="12.42578125" customWidth="1"/>
    <col min="14338" max="14338" width="20.140625" customWidth="1"/>
    <col min="14340" max="14340" width="18.140625" customWidth="1"/>
    <col min="14341" max="14342" width="17.85546875" customWidth="1"/>
    <col min="14343" max="14343" width="23.140625" customWidth="1"/>
    <col min="14593" max="14593" width="12.42578125" customWidth="1"/>
    <col min="14594" max="14594" width="20.140625" customWidth="1"/>
    <col min="14596" max="14596" width="18.140625" customWidth="1"/>
    <col min="14597" max="14598" width="17.85546875" customWidth="1"/>
    <col min="14599" max="14599" width="23.140625" customWidth="1"/>
    <col min="14849" max="14849" width="12.42578125" customWidth="1"/>
    <col min="14850" max="14850" width="20.140625" customWidth="1"/>
    <col min="14852" max="14852" width="18.140625" customWidth="1"/>
    <col min="14853" max="14854" width="17.85546875" customWidth="1"/>
    <col min="14855" max="14855" width="23.140625" customWidth="1"/>
    <col min="15105" max="15105" width="12.42578125" customWidth="1"/>
    <col min="15106" max="15106" width="20.140625" customWidth="1"/>
    <col min="15108" max="15108" width="18.140625" customWidth="1"/>
    <col min="15109" max="15110" width="17.85546875" customWidth="1"/>
    <col min="15111" max="15111" width="23.140625" customWidth="1"/>
    <col min="15361" max="15361" width="12.42578125" customWidth="1"/>
    <col min="15362" max="15362" width="20.140625" customWidth="1"/>
    <col min="15364" max="15364" width="18.140625" customWidth="1"/>
    <col min="15365" max="15366" width="17.85546875" customWidth="1"/>
    <col min="15367" max="15367" width="23.140625" customWidth="1"/>
    <col min="15617" max="15617" width="12.42578125" customWidth="1"/>
    <col min="15618" max="15618" width="20.140625" customWidth="1"/>
    <col min="15620" max="15620" width="18.140625" customWidth="1"/>
    <col min="15621" max="15622" width="17.85546875" customWidth="1"/>
    <col min="15623" max="15623" width="23.140625" customWidth="1"/>
    <col min="15873" max="15873" width="12.42578125" customWidth="1"/>
    <col min="15874" max="15874" width="20.140625" customWidth="1"/>
    <col min="15876" max="15876" width="18.140625" customWidth="1"/>
    <col min="15877" max="15878" width="17.85546875" customWidth="1"/>
    <col min="15879" max="15879" width="23.140625" customWidth="1"/>
    <col min="16129" max="16129" width="12.42578125" customWidth="1"/>
    <col min="16130" max="16130" width="20.140625" customWidth="1"/>
    <col min="16132" max="16132" width="18.140625" customWidth="1"/>
    <col min="16133" max="16134" width="17.85546875" customWidth="1"/>
    <col min="16135" max="16135" width="23.140625" customWidth="1"/>
  </cols>
  <sheetData>
    <row r="1" spans="1:32" ht="20.25">
      <c r="A1" s="1"/>
      <c r="B1" s="2" t="s">
        <v>0</v>
      </c>
      <c r="C1" s="1"/>
      <c r="D1" s="1"/>
      <c r="E1" s="1"/>
      <c r="F1" s="1"/>
      <c r="G1" s="1"/>
      <c r="H1" s="3"/>
      <c r="I1" s="1"/>
      <c r="J1" s="1"/>
      <c r="K1" s="1"/>
      <c r="L1" s="1"/>
      <c r="M1" s="1"/>
      <c r="N1" s="1"/>
      <c r="O1" s="1"/>
      <c r="P1" s="1"/>
      <c r="Q1" s="14"/>
      <c r="R1" s="14"/>
      <c r="S1" s="14"/>
      <c r="T1" s="14"/>
      <c r="U1" s="14"/>
      <c r="V1" s="14"/>
      <c r="W1" s="14"/>
      <c r="X1" s="14"/>
      <c r="Y1" s="14"/>
      <c r="Z1" s="14"/>
      <c r="AA1" s="14"/>
      <c r="AB1" s="14"/>
      <c r="AC1" s="14"/>
      <c r="AD1" s="14"/>
      <c r="AE1" s="14"/>
      <c r="AF1" s="14"/>
    </row>
    <row r="2" spans="1:32" ht="15" customHeight="1">
      <c r="A2" s="1"/>
      <c r="B2" s="24" t="s">
        <v>33</v>
      </c>
      <c r="C2" s="1"/>
      <c r="D2" s="1"/>
      <c r="E2" s="1"/>
      <c r="F2" s="1"/>
      <c r="G2" s="1"/>
      <c r="H2" s="1" t="s">
        <v>1</v>
      </c>
      <c r="I2" s="1"/>
      <c r="J2" s="1"/>
      <c r="K2" s="1" t="e">
        <f>58*400*C5*2.5/(SQRT(3)*E5*0.8*100)</f>
        <v>#DIV/0!</v>
      </c>
      <c r="L2" s="1"/>
      <c r="M2" s="1"/>
      <c r="N2" s="1"/>
      <c r="O2" s="1"/>
      <c r="P2" s="1"/>
      <c r="Q2" s="14"/>
      <c r="R2" s="14"/>
      <c r="S2" s="14"/>
      <c r="T2" s="14"/>
      <c r="U2" s="14"/>
      <c r="V2" s="14"/>
      <c r="W2" s="14"/>
      <c r="X2" s="14"/>
      <c r="Y2" s="14"/>
      <c r="Z2" s="14"/>
      <c r="AA2" s="14"/>
      <c r="AB2" s="14"/>
      <c r="AC2" s="14"/>
      <c r="AD2" s="14"/>
      <c r="AE2" s="14"/>
      <c r="AF2" s="14"/>
    </row>
    <row r="3" spans="1:32" ht="15.75">
      <c r="A3" s="39" t="s">
        <v>2</v>
      </c>
      <c r="B3" s="24" t="s">
        <v>35</v>
      </c>
      <c r="C3" s="5"/>
      <c r="D3" s="5"/>
      <c r="E3" s="5"/>
      <c r="F3" s="5"/>
      <c r="G3" s="5"/>
      <c r="H3" s="1"/>
      <c r="I3" s="1"/>
      <c r="J3" s="1"/>
      <c r="K3" t="s">
        <v>4</v>
      </c>
      <c r="L3" s="1"/>
      <c r="M3" s="1"/>
      <c r="N3" s="1"/>
      <c r="O3" s="1"/>
      <c r="P3" s="1"/>
      <c r="Q3" s="14"/>
      <c r="R3" s="14"/>
      <c r="S3" s="14"/>
      <c r="T3" s="14"/>
      <c r="U3" s="14"/>
      <c r="V3" s="14"/>
      <c r="W3" s="14"/>
      <c r="X3" s="14"/>
      <c r="Y3" s="14"/>
      <c r="Z3" s="14"/>
      <c r="AA3" s="14"/>
      <c r="AB3" s="14"/>
      <c r="AC3" s="14"/>
      <c r="AD3" s="14"/>
      <c r="AE3" s="14"/>
      <c r="AF3" s="14"/>
    </row>
    <row r="4" spans="1:32" ht="38.25" customHeight="1">
      <c r="A4" s="39"/>
      <c r="B4" s="14"/>
      <c r="C4" s="14"/>
      <c r="D4" s="14"/>
      <c r="E4" s="14"/>
      <c r="F4" s="14"/>
      <c r="G4" s="14"/>
      <c r="H4" s="1"/>
      <c r="I4" s="1"/>
      <c r="J4" s="1"/>
      <c r="K4" s="1" t="s">
        <v>11</v>
      </c>
      <c r="L4" s="1"/>
      <c r="M4" s="1"/>
      <c r="N4" s="1"/>
      <c r="O4" s="1"/>
      <c r="P4" s="1"/>
      <c r="Q4" s="14"/>
      <c r="R4" s="14"/>
      <c r="S4" s="14"/>
      <c r="T4" s="14"/>
      <c r="U4" s="14"/>
      <c r="V4" s="14"/>
      <c r="W4" s="14"/>
      <c r="X4" s="14"/>
      <c r="Y4" s="14"/>
      <c r="Z4" s="14"/>
      <c r="AA4" s="14"/>
      <c r="AB4" s="14"/>
      <c r="AC4" s="14"/>
      <c r="AD4" s="14"/>
      <c r="AE4" s="14"/>
      <c r="AF4" s="14"/>
    </row>
    <row r="5" spans="1:32">
      <c r="A5" s="39"/>
      <c r="B5" s="14"/>
      <c r="C5" s="14"/>
      <c r="D5" s="14"/>
      <c r="E5" s="14"/>
      <c r="F5" s="14"/>
      <c r="G5" s="14"/>
      <c r="H5" s="1"/>
      <c r="I5" s="1"/>
      <c r="J5" s="1"/>
      <c r="K5" s="1"/>
      <c r="L5" s="1"/>
      <c r="M5" s="1"/>
      <c r="N5" s="1"/>
      <c r="O5" s="1"/>
      <c r="P5" s="1"/>
      <c r="Q5" s="14"/>
      <c r="R5" s="14"/>
      <c r="S5" s="14"/>
      <c r="T5" s="14"/>
      <c r="U5" s="14"/>
      <c r="V5" s="14"/>
      <c r="W5" s="14"/>
      <c r="X5" s="14"/>
      <c r="Y5" s="14"/>
      <c r="Z5" s="14"/>
      <c r="AA5" s="14"/>
      <c r="AB5" s="14"/>
      <c r="AC5" s="14"/>
      <c r="AD5" s="14"/>
      <c r="AE5" s="14"/>
      <c r="AF5" s="14"/>
    </row>
    <row r="6" spans="1:32" ht="15.75" thickBot="1">
      <c r="A6" s="39"/>
      <c r="B6" s="4" t="s">
        <v>27</v>
      </c>
      <c r="C6" s="5"/>
      <c r="D6" s="5"/>
      <c r="E6" s="5"/>
      <c r="F6" s="5"/>
      <c r="G6" s="5"/>
      <c r="H6" s="1"/>
      <c r="I6" s="1"/>
      <c r="J6" s="1"/>
      <c r="K6" s="1"/>
      <c r="L6" s="1"/>
      <c r="M6" s="1"/>
      <c r="N6" s="1"/>
      <c r="O6" s="1"/>
      <c r="P6" s="1"/>
      <c r="Q6" s="14"/>
      <c r="R6" s="14"/>
      <c r="S6" s="14"/>
      <c r="T6" s="14"/>
      <c r="U6" s="14"/>
      <c r="V6" s="14"/>
      <c r="W6" s="14"/>
      <c r="X6" s="14"/>
      <c r="Y6" s="14"/>
      <c r="Z6" s="14"/>
      <c r="AA6" s="14"/>
      <c r="AB6" s="14"/>
      <c r="AC6" s="14"/>
      <c r="AD6" s="14"/>
      <c r="AE6" s="14"/>
      <c r="AF6" s="14"/>
    </row>
    <row r="7" spans="1:32" ht="39" thickBot="1">
      <c r="A7" s="39"/>
      <c r="B7" s="6" t="s">
        <v>5</v>
      </c>
      <c r="C7" s="7" t="s">
        <v>6</v>
      </c>
      <c r="D7" s="7" t="s">
        <v>28</v>
      </c>
      <c r="E7" s="7" t="s">
        <v>29</v>
      </c>
      <c r="F7" s="7" t="s">
        <v>9</v>
      </c>
      <c r="G7" s="8" t="s">
        <v>10</v>
      </c>
      <c r="H7" s="1"/>
      <c r="I7" s="1"/>
      <c r="J7" s="1"/>
      <c r="K7" s="1"/>
      <c r="L7" s="1"/>
      <c r="M7" s="1"/>
      <c r="N7" s="1"/>
      <c r="O7" s="1"/>
      <c r="P7" s="1"/>
      <c r="Q7" s="14"/>
      <c r="R7" s="14"/>
      <c r="S7" s="14"/>
      <c r="T7" s="14"/>
      <c r="U7" s="14"/>
      <c r="V7" s="14"/>
      <c r="W7" s="14"/>
      <c r="X7" s="14"/>
      <c r="Y7" s="14"/>
      <c r="Z7" s="14"/>
      <c r="AA7" s="14"/>
      <c r="AB7" s="14"/>
      <c r="AC7" s="14"/>
      <c r="AD7" s="14"/>
      <c r="AE7" s="14"/>
      <c r="AF7" s="14"/>
    </row>
    <row r="8" spans="1:32" ht="15.75" thickBot="1">
      <c r="A8" s="39"/>
      <c r="B8" s="9">
        <v>300</v>
      </c>
      <c r="C8" s="10">
        <v>1.5</v>
      </c>
      <c r="D8" s="10">
        <v>0.5</v>
      </c>
      <c r="E8" s="10">
        <v>1</v>
      </c>
      <c r="F8" s="11">
        <f>IF((0.5/(0.05)*C8*55)/2&gt;((15/100)*24/(E8*D8)*C8*55)/2,((15/100)*24/(E8*D8)*C8*55)/2,(0.5/(0.05)*C8*55)/2)</f>
        <v>296.99999999999994</v>
      </c>
      <c r="G8" s="12" t="str">
        <f>IF(B8&gt;F8,"ZWIĘKSZ PRZEKRÓJ","OK")</f>
        <v>ZWIĘKSZ PRZEKRÓJ</v>
      </c>
      <c r="H8" s="1"/>
      <c r="I8" s="1"/>
      <c r="J8" s="1"/>
      <c r="K8" t="s">
        <v>4</v>
      </c>
      <c r="L8" s="1"/>
      <c r="M8" s="1"/>
      <c r="N8" s="1"/>
      <c r="O8" s="1"/>
      <c r="P8" s="1"/>
      <c r="Q8" s="14"/>
      <c r="R8" s="14"/>
      <c r="S8" s="14"/>
      <c r="T8" s="14"/>
      <c r="U8" s="14"/>
      <c r="V8" s="14"/>
      <c r="W8" s="14"/>
      <c r="X8" s="14"/>
      <c r="Y8" s="14"/>
      <c r="Z8" s="14"/>
      <c r="AA8" s="14"/>
      <c r="AB8" s="14"/>
      <c r="AC8" s="14"/>
      <c r="AD8" s="14"/>
      <c r="AE8" s="14"/>
      <c r="AF8" s="14"/>
    </row>
    <row r="9" spans="1:32" ht="38.25" customHeight="1">
      <c r="A9" s="39"/>
      <c r="B9" s="14"/>
      <c r="C9" s="14"/>
      <c r="D9" s="14"/>
      <c r="E9" s="14"/>
      <c r="F9" s="14"/>
      <c r="G9" s="14"/>
      <c r="H9" s="1"/>
      <c r="I9" s="1"/>
      <c r="J9" s="1"/>
      <c r="K9" s="1" t="s">
        <v>11</v>
      </c>
      <c r="L9" s="1"/>
      <c r="M9" s="1"/>
      <c r="N9" s="1"/>
      <c r="O9" s="1"/>
      <c r="P9" s="1"/>
      <c r="Q9" s="14"/>
      <c r="R9" s="14"/>
      <c r="S9" s="14"/>
      <c r="T9" s="14"/>
      <c r="U9" s="14"/>
      <c r="V9" s="14"/>
      <c r="W9" s="14"/>
      <c r="X9" s="14"/>
      <c r="Y9" s="14"/>
      <c r="Z9" s="14"/>
      <c r="AA9" s="14"/>
      <c r="AB9" s="14"/>
      <c r="AC9" s="14"/>
      <c r="AD9" s="14"/>
      <c r="AE9" s="14"/>
      <c r="AF9" s="14"/>
    </row>
    <row r="10" spans="1:32">
      <c r="A10" s="39"/>
      <c r="B10" s="14"/>
      <c r="C10" s="14"/>
      <c r="D10" s="14"/>
      <c r="E10" s="14"/>
      <c r="F10" s="14"/>
      <c r="G10" s="5"/>
      <c r="H10" s="1"/>
      <c r="I10" s="1"/>
      <c r="J10" s="1"/>
      <c r="K10" s="1"/>
      <c r="L10" s="1"/>
      <c r="M10" s="1"/>
      <c r="N10" s="1"/>
      <c r="O10" s="1"/>
      <c r="P10" s="1"/>
      <c r="Q10" s="14"/>
      <c r="R10" s="14"/>
      <c r="S10" s="14"/>
      <c r="T10" s="14"/>
      <c r="U10" s="14"/>
      <c r="V10" s="14"/>
      <c r="W10" s="14"/>
      <c r="X10" s="14"/>
      <c r="Y10" s="14"/>
      <c r="Z10" s="14"/>
      <c r="AA10" s="14"/>
      <c r="AB10" s="14"/>
      <c r="AC10" s="14"/>
      <c r="AD10" s="14"/>
      <c r="AE10" s="14"/>
      <c r="AF10" s="14"/>
    </row>
    <row r="11" spans="1:32" ht="15.75" thickBot="1">
      <c r="A11" s="39"/>
      <c r="B11" s="4" t="s">
        <v>30</v>
      </c>
      <c r="C11" s="5"/>
      <c r="D11" s="5"/>
      <c r="E11" s="5"/>
      <c r="F11" s="5"/>
      <c r="G11" s="5"/>
      <c r="H11" s="1"/>
      <c r="I11" s="1"/>
      <c r="J11" s="1"/>
      <c r="K11" s="1"/>
      <c r="L11" s="1"/>
      <c r="M11" s="1"/>
      <c r="N11" s="1"/>
      <c r="O11" s="1"/>
      <c r="P11" s="1"/>
      <c r="Q11" s="14"/>
      <c r="R11" s="14"/>
      <c r="S11" s="14"/>
      <c r="T11" s="14"/>
      <c r="U11" s="14"/>
      <c r="V11" s="14"/>
      <c r="W11" s="14"/>
      <c r="X11" s="14"/>
      <c r="Y11" s="14"/>
      <c r="Z11" s="14"/>
      <c r="AA11" s="14"/>
      <c r="AB11" s="14"/>
      <c r="AC11" s="14"/>
      <c r="AD11" s="14"/>
      <c r="AE11" s="14"/>
      <c r="AF11" s="14"/>
    </row>
    <row r="12" spans="1:32" ht="26.25" thickBot="1">
      <c r="A12" s="39"/>
      <c r="B12" s="6" t="s">
        <v>5</v>
      </c>
      <c r="C12" s="7" t="s">
        <v>6</v>
      </c>
      <c r="D12" s="7" t="s">
        <v>9</v>
      </c>
      <c r="E12" s="7" t="s">
        <v>10</v>
      </c>
      <c r="F12" s="16"/>
      <c r="G12" s="5"/>
      <c r="H12" s="1"/>
      <c r="I12" s="1"/>
      <c r="J12" s="1"/>
      <c r="K12" s="1"/>
      <c r="L12" s="1"/>
      <c r="M12" s="1"/>
      <c r="N12" s="1"/>
      <c r="O12" s="1"/>
      <c r="P12" s="1"/>
      <c r="Q12" s="14"/>
      <c r="R12" s="14"/>
      <c r="S12" s="14"/>
      <c r="T12" s="14"/>
      <c r="U12" s="14"/>
      <c r="V12" s="14"/>
      <c r="W12" s="14"/>
      <c r="X12" s="14"/>
      <c r="Y12" s="14"/>
      <c r="Z12" s="14"/>
      <c r="AA12" s="14"/>
      <c r="AB12" s="14"/>
      <c r="AC12" s="14"/>
      <c r="AD12" s="14"/>
      <c r="AE12" s="14"/>
      <c r="AF12" s="14"/>
    </row>
    <row r="13" spans="1:32" ht="15.75" thickBot="1">
      <c r="A13" s="39"/>
      <c r="B13" s="9">
        <v>300</v>
      </c>
      <c r="C13" s="10">
        <v>1.5</v>
      </c>
      <c r="D13" s="11">
        <f>(0.5/(0.05)*C13*55)/2</f>
        <v>412.5</v>
      </c>
      <c r="E13" s="17" t="str">
        <f>IF(B13&gt;D13,"ZWIĘKSZ PRZEKRÓJ","OK")</f>
        <v>OK</v>
      </c>
      <c r="F13" s="14"/>
      <c r="G13" s="5"/>
      <c r="H13" s="1"/>
      <c r="I13" s="1"/>
      <c r="J13" s="1"/>
      <c r="K13" s="1"/>
      <c r="L13" s="1"/>
      <c r="M13" s="1"/>
      <c r="N13" s="1"/>
      <c r="O13" s="1"/>
      <c r="P13" s="1"/>
      <c r="Q13" s="14"/>
      <c r="R13" s="14"/>
      <c r="S13" s="14"/>
      <c r="T13" s="14"/>
      <c r="U13" s="14"/>
      <c r="V13" s="14"/>
      <c r="W13" s="14"/>
      <c r="X13" s="14"/>
      <c r="Y13" s="14"/>
      <c r="Z13" s="14"/>
      <c r="AA13" s="14"/>
      <c r="AB13" s="14"/>
      <c r="AC13" s="14"/>
      <c r="AD13" s="14"/>
      <c r="AE13" s="14"/>
      <c r="AF13" s="14"/>
    </row>
    <row r="14" spans="1:32">
      <c r="A14" s="39"/>
      <c r="B14" s="14"/>
      <c r="C14" s="14"/>
      <c r="D14" s="14"/>
      <c r="E14" s="14"/>
      <c r="F14" s="14"/>
      <c r="G14" s="5"/>
      <c r="H14" s="1"/>
      <c r="I14" s="1"/>
      <c r="J14" s="1"/>
      <c r="K14" s="1"/>
      <c r="L14" s="1"/>
      <c r="M14" s="1"/>
      <c r="N14" s="1"/>
      <c r="O14" s="1"/>
      <c r="P14" s="1"/>
      <c r="Q14" s="14"/>
      <c r="R14" s="14"/>
      <c r="S14" s="14"/>
      <c r="T14" s="14"/>
      <c r="U14" s="14"/>
      <c r="V14" s="14"/>
      <c r="W14" s="14"/>
      <c r="X14" s="14"/>
      <c r="Y14" s="14"/>
      <c r="Z14" s="14"/>
      <c r="AA14" s="14"/>
      <c r="AB14" s="14"/>
      <c r="AC14" s="14"/>
      <c r="AD14" s="14"/>
      <c r="AE14" s="14"/>
      <c r="AF14" s="14"/>
    </row>
    <row r="15" spans="1:32">
      <c r="A15" s="39"/>
      <c r="B15" s="5"/>
      <c r="C15" s="5"/>
      <c r="D15" s="5"/>
      <c r="E15" s="5"/>
      <c r="F15" s="5"/>
      <c r="G15" s="5"/>
      <c r="H15" s="1"/>
      <c r="I15" s="1"/>
      <c r="J15" s="1"/>
      <c r="K15" s="1"/>
      <c r="L15" s="1"/>
      <c r="M15" s="1"/>
      <c r="N15" s="1"/>
      <c r="O15" s="1"/>
      <c r="P15" s="1"/>
      <c r="Q15" s="14"/>
      <c r="R15" s="14"/>
      <c r="S15" s="14"/>
      <c r="T15" s="14"/>
      <c r="U15" s="14"/>
      <c r="V15" s="14"/>
      <c r="W15" s="14"/>
      <c r="X15" s="14"/>
      <c r="Y15" s="14"/>
      <c r="Z15" s="14"/>
      <c r="AA15" s="14"/>
      <c r="AB15" s="14"/>
      <c r="AC15" s="14"/>
      <c r="AD15" s="14"/>
      <c r="AE15" s="14"/>
      <c r="AF15" s="14"/>
    </row>
    <row r="16" spans="1:32" ht="15.75" thickBot="1">
      <c r="A16" s="39"/>
      <c r="B16" s="4" t="s">
        <v>31</v>
      </c>
      <c r="C16" s="5"/>
      <c r="D16" s="5"/>
      <c r="E16" s="5"/>
      <c r="F16" s="5"/>
      <c r="G16" s="5"/>
      <c r="H16" s="1"/>
      <c r="I16" s="1"/>
      <c r="J16" s="1"/>
      <c r="K16" s="1"/>
      <c r="L16" s="1"/>
      <c r="M16" s="1"/>
      <c r="N16" s="1"/>
      <c r="O16" s="1"/>
      <c r="P16" s="1"/>
      <c r="Q16" s="14"/>
      <c r="R16" s="14"/>
      <c r="S16" s="14"/>
      <c r="T16" s="14"/>
      <c r="U16" s="14"/>
      <c r="V16" s="14"/>
      <c r="W16" s="14"/>
      <c r="X16" s="14"/>
      <c r="Y16" s="14"/>
      <c r="Z16" s="14"/>
      <c r="AA16" s="14"/>
      <c r="AB16" s="14"/>
      <c r="AC16" s="14"/>
      <c r="AD16" s="14"/>
      <c r="AE16" s="14"/>
      <c r="AF16" s="14"/>
    </row>
    <row r="17" spans="1:32" ht="26.25" thickBot="1">
      <c r="A17" s="39"/>
      <c r="B17" s="6" t="s">
        <v>5</v>
      </c>
      <c r="C17" s="7" t="s">
        <v>6</v>
      </c>
      <c r="D17" s="7" t="s">
        <v>9</v>
      </c>
      <c r="E17" s="7" t="s">
        <v>10</v>
      </c>
      <c r="F17" s="16"/>
      <c r="G17" s="5"/>
      <c r="H17" s="1"/>
      <c r="I17" s="1"/>
      <c r="J17" s="1"/>
      <c r="K17" s="1"/>
      <c r="L17" s="1"/>
      <c r="M17" s="1"/>
      <c r="N17" s="1"/>
      <c r="O17" s="1"/>
      <c r="P17" s="1"/>
      <c r="Q17" s="14"/>
      <c r="R17" s="14"/>
      <c r="S17" s="14"/>
      <c r="T17" s="14"/>
      <c r="U17" s="14"/>
      <c r="V17" s="14"/>
      <c r="W17" s="14"/>
      <c r="X17" s="14"/>
      <c r="Y17" s="14"/>
      <c r="Z17" s="14"/>
      <c r="AA17" s="14"/>
      <c r="AB17" s="14"/>
      <c r="AC17" s="14"/>
      <c r="AD17" s="14"/>
      <c r="AE17" s="14"/>
      <c r="AF17" s="14"/>
    </row>
    <row r="18" spans="1:32" ht="15.75" thickBot="1">
      <c r="A18" s="39"/>
      <c r="B18" s="9">
        <v>300</v>
      </c>
      <c r="C18" s="10">
        <v>0.8</v>
      </c>
      <c r="D18" s="11">
        <f>(8/(0.15)*C18*55)/2</f>
        <v>1173.3333333333335</v>
      </c>
      <c r="E18" s="17" t="str">
        <f>IF(B18&gt;D18,"ZWIĘKSZ PRZEKRÓJ","OK")</f>
        <v>OK</v>
      </c>
      <c r="F18" s="14"/>
      <c r="G18" s="5"/>
      <c r="H18" s="1"/>
      <c r="I18" s="1"/>
      <c r="J18" s="1"/>
      <c r="K18" s="1"/>
      <c r="L18" s="1"/>
      <c r="M18" s="1"/>
      <c r="N18" s="1"/>
      <c r="O18" s="1"/>
      <c r="P18" s="1"/>
      <c r="Q18" s="14"/>
      <c r="R18" s="14"/>
      <c r="S18" s="14"/>
      <c r="T18" s="14"/>
      <c r="U18" s="14"/>
      <c r="V18" s="14"/>
      <c r="W18" s="14"/>
      <c r="X18" s="14"/>
      <c r="Y18" s="14"/>
      <c r="Z18" s="14"/>
      <c r="AA18" s="14"/>
      <c r="AB18" s="14"/>
      <c r="AC18" s="14"/>
      <c r="AD18" s="14"/>
      <c r="AE18" s="14"/>
      <c r="AF18" s="14"/>
    </row>
    <row r="19" spans="1:32">
      <c r="A19" s="39"/>
      <c r="B19" s="14"/>
      <c r="C19" s="14"/>
      <c r="D19" s="14"/>
      <c r="E19" s="14"/>
      <c r="F19" s="14"/>
      <c r="G19" s="5"/>
      <c r="H19" s="1"/>
      <c r="I19" s="1"/>
      <c r="J19" s="1"/>
      <c r="K19" s="1"/>
      <c r="L19" s="1"/>
      <c r="M19" s="1"/>
      <c r="N19" s="1"/>
      <c r="O19" s="1"/>
      <c r="P19" s="1"/>
      <c r="Q19" s="14"/>
      <c r="R19" s="14"/>
      <c r="S19" s="14"/>
      <c r="T19" s="14"/>
      <c r="U19" s="14"/>
      <c r="V19" s="14"/>
      <c r="W19" s="14"/>
      <c r="X19" s="14"/>
      <c r="Y19" s="14"/>
      <c r="Z19" s="14"/>
      <c r="AA19" s="14"/>
      <c r="AB19" s="14"/>
      <c r="AC19" s="14"/>
      <c r="AD19" s="14"/>
      <c r="AE19" s="14"/>
      <c r="AF19" s="14"/>
    </row>
    <row r="20" spans="1:32">
      <c r="A20" s="39"/>
      <c r="B20" s="14"/>
      <c r="C20" s="14"/>
      <c r="D20" s="14"/>
      <c r="E20" s="5"/>
      <c r="F20" s="5"/>
      <c r="G20" s="5"/>
      <c r="H20" s="1"/>
      <c r="I20" s="1"/>
      <c r="J20" s="1"/>
      <c r="K20" s="1"/>
      <c r="L20" s="1"/>
      <c r="M20" s="1"/>
      <c r="N20" s="1"/>
      <c r="O20" s="1"/>
      <c r="P20" s="1"/>
      <c r="Q20" s="14"/>
      <c r="R20" s="14"/>
      <c r="S20" s="14"/>
      <c r="T20" s="14"/>
      <c r="U20" s="14"/>
      <c r="V20" s="14"/>
      <c r="W20" s="14"/>
      <c r="X20" s="14"/>
      <c r="Y20" s="14"/>
      <c r="Z20" s="14"/>
      <c r="AA20" s="14"/>
      <c r="AB20" s="14"/>
      <c r="AC20" s="14"/>
      <c r="AD20" s="14"/>
      <c r="AE20" s="14"/>
      <c r="AF20" s="14"/>
    </row>
    <row r="21" spans="1:32" ht="15.75" thickBot="1">
      <c r="A21" s="39"/>
      <c r="B21" s="4" t="s">
        <v>32</v>
      </c>
      <c r="C21" s="4"/>
      <c r="D21" s="4"/>
      <c r="E21" s="4"/>
      <c r="F21" s="5"/>
      <c r="G21" s="5"/>
      <c r="H21" s="1"/>
      <c r="I21" s="1"/>
      <c r="J21" s="1"/>
      <c r="K21" s="1"/>
      <c r="L21" s="1"/>
      <c r="M21" s="1"/>
      <c r="N21" s="1"/>
      <c r="O21" s="1"/>
      <c r="P21" s="1"/>
      <c r="Q21" s="14"/>
      <c r="R21" s="14"/>
      <c r="S21" s="14"/>
      <c r="T21" s="14"/>
      <c r="U21" s="14"/>
      <c r="V21" s="14"/>
      <c r="W21" s="14"/>
      <c r="X21" s="14"/>
      <c r="Y21" s="14"/>
      <c r="Z21" s="14"/>
      <c r="AA21" s="14"/>
      <c r="AB21" s="14"/>
      <c r="AC21" s="14"/>
      <c r="AD21" s="14"/>
      <c r="AE21" s="14"/>
      <c r="AF21" s="14"/>
    </row>
    <row r="22" spans="1:32" ht="25.5">
      <c r="A22" s="39"/>
      <c r="B22" s="18" t="s">
        <v>5</v>
      </c>
      <c r="C22" s="19" t="s">
        <v>6</v>
      </c>
      <c r="D22" s="19" t="s">
        <v>9</v>
      </c>
      <c r="E22" s="20" t="s">
        <v>10</v>
      </c>
      <c r="F22" s="5"/>
      <c r="G22" s="5"/>
      <c r="H22" s="1"/>
      <c r="I22" s="1"/>
      <c r="J22" s="1"/>
      <c r="K22" s="1"/>
      <c r="L22" s="1"/>
      <c r="M22" s="1"/>
      <c r="N22" s="1"/>
      <c r="O22" s="1"/>
      <c r="P22" s="1"/>
      <c r="Q22" s="14"/>
      <c r="R22" s="14"/>
      <c r="S22" s="14"/>
      <c r="T22" s="14"/>
      <c r="U22" s="14"/>
      <c r="V22" s="14"/>
      <c r="W22" s="14"/>
      <c r="X22" s="14"/>
      <c r="Y22" s="14"/>
      <c r="Z22" s="14"/>
      <c r="AA22" s="14"/>
      <c r="AB22" s="14"/>
      <c r="AC22" s="14"/>
      <c r="AD22" s="14"/>
      <c r="AE22" s="14"/>
      <c r="AF22" s="14"/>
    </row>
    <row r="23" spans="1:32" ht="15.75" thickBot="1">
      <c r="A23" s="39"/>
      <c r="B23" s="21">
        <v>300</v>
      </c>
      <c r="C23" s="22">
        <v>0.8</v>
      </c>
      <c r="D23" s="11">
        <f>(0.58/(0.001)*C23*55)/2</f>
        <v>12760</v>
      </c>
      <c r="E23" s="23" t="str">
        <f>IF(B23&gt;D23,"ZWIĘKSZ PRZEKRÓJ","OK")</f>
        <v>OK</v>
      </c>
      <c r="F23" s="5"/>
      <c r="G23" s="5"/>
      <c r="H23" s="1"/>
      <c r="I23" s="1"/>
      <c r="J23" s="1"/>
      <c r="K23" s="1"/>
      <c r="L23" s="1"/>
      <c r="M23" s="1"/>
      <c r="N23" s="1"/>
      <c r="O23" s="1"/>
      <c r="P23" s="1"/>
      <c r="Q23" s="14"/>
      <c r="R23" s="14"/>
      <c r="S23" s="14"/>
      <c r="T23" s="14"/>
      <c r="U23" s="14"/>
      <c r="V23" s="14"/>
      <c r="W23" s="14"/>
      <c r="X23" s="14"/>
      <c r="Y23" s="14"/>
      <c r="Z23" s="14"/>
      <c r="AA23" s="14"/>
      <c r="AB23" s="14"/>
      <c r="AC23" s="14"/>
      <c r="AD23" s="14"/>
      <c r="AE23" s="14"/>
      <c r="AF23" s="14"/>
    </row>
    <row r="24" spans="1:32">
      <c r="A24" s="27"/>
      <c r="B24" s="14"/>
      <c r="C24" s="14"/>
      <c r="D24" s="14"/>
      <c r="E24" s="14"/>
      <c r="F24" s="5"/>
      <c r="G24" s="5"/>
      <c r="H24" s="1"/>
      <c r="I24" s="1"/>
      <c r="J24" s="1"/>
      <c r="K24" s="1"/>
      <c r="L24" s="1"/>
      <c r="M24" s="1"/>
      <c r="N24" s="1"/>
      <c r="O24" s="1"/>
      <c r="P24" s="1"/>
      <c r="Q24" s="14"/>
      <c r="R24" s="14"/>
      <c r="S24" s="14"/>
      <c r="T24" s="14"/>
      <c r="U24" s="14"/>
      <c r="V24" s="14"/>
      <c r="W24" s="14"/>
      <c r="X24" s="14"/>
      <c r="Y24" s="14"/>
      <c r="Z24" s="14"/>
      <c r="AA24" s="14"/>
      <c r="AB24" s="14"/>
      <c r="AC24" s="14"/>
      <c r="AD24" s="14"/>
      <c r="AE24" s="14"/>
      <c r="AF24" s="14"/>
    </row>
    <row r="25" spans="1:32">
      <c r="A25" s="27"/>
      <c r="B25" s="5"/>
      <c r="C25" s="5"/>
      <c r="D25" s="5"/>
      <c r="E25" s="5"/>
      <c r="F25" s="5"/>
      <c r="G25" s="5"/>
      <c r="H25" s="1"/>
      <c r="I25" s="1"/>
      <c r="J25" s="1"/>
      <c r="K25" s="1"/>
      <c r="L25" s="1"/>
      <c r="M25" s="1"/>
      <c r="N25" s="1"/>
      <c r="O25" s="1"/>
      <c r="P25" s="1"/>
      <c r="Q25" s="14"/>
      <c r="R25" s="14"/>
      <c r="S25" s="14"/>
      <c r="T25" s="14"/>
      <c r="U25" s="14"/>
      <c r="V25" s="14"/>
      <c r="W25" s="14"/>
      <c r="X25" s="14"/>
      <c r="Y25" s="14"/>
      <c r="Z25" s="14"/>
      <c r="AA25" s="14"/>
      <c r="AB25" s="14"/>
      <c r="AC25" s="14"/>
      <c r="AD25" s="14"/>
      <c r="AE25" s="14"/>
      <c r="AF25" s="14"/>
    </row>
    <row r="26" spans="1:32" ht="15.75">
      <c r="A26" s="27"/>
      <c r="B26" s="24"/>
      <c r="C26" s="25"/>
      <c r="D26" s="25"/>
      <c r="E26" s="25"/>
      <c r="F26" s="25"/>
      <c r="G26" s="5"/>
      <c r="H26" s="1"/>
      <c r="I26" s="1"/>
      <c r="J26" s="1"/>
      <c r="K26" s="1"/>
      <c r="L26" s="1"/>
      <c r="M26" s="1"/>
      <c r="N26" s="1"/>
      <c r="O26" s="1"/>
      <c r="P26" s="1"/>
      <c r="Q26" s="14"/>
      <c r="R26" s="14"/>
      <c r="S26" s="14"/>
      <c r="T26" s="14"/>
      <c r="U26" s="14"/>
      <c r="V26" s="14"/>
      <c r="W26" s="14"/>
      <c r="X26" s="14"/>
      <c r="Y26" s="14"/>
      <c r="Z26" s="14"/>
      <c r="AA26" s="14"/>
      <c r="AB26" s="14"/>
      <c r="AC26" s="14"/>
      <c r="AD26" s="14"/>
      <c r="AE26" s="14"/>
      <c r="AF26" s="14"/>
    </row>
    <row r="27" spans="1:32" ht="15.75">
      <c r="A27" s="27"/>
      <c r="B27" s="24"/>
      <c r="C27" s="25"/>
      <c r="D27" s="25"/>
      <c r="E27" s="25"/>
      <c r="F27" s="25"/>
      <c r="G27" s="5"/>
      <c r="H27" s="1"/>
      <c r="I27" s="1"/>
      <c r="J27" s="1"/>
      <c r="K27" s="1"/>
      <c r="L27" s="1"/>
      <c r="M27" s="1"/>
      <c r="N27" s="1"/>
      <c r="O27" s="1"/>
      <c r="P27" s="1"/>
      <c r="Q27" s="14"/>
      <c r="R27" s="14"/>
      <c r="S27" s="14"/>
      <c r="T27" s="14"/>
      <c r="U27" s="14"/>
      <c r="V27" s="14"/>
      <c r="W27" s="14"/>
      <c r="X27" s="14"/>
      <c r="Y27" s="14"/>
      <c r="Z27" s="14"/>
      <c r="AA27" s="14"/>
      <c r="AB27" s="14"/>
      <c r="AC27" s="14"/>
      <c r="AD27" s="14"/>
      <c r="AE27" s="14"/>
      <c r="AF27" s="14"/>
    </row>
    <row r="28" spans="1:32" ht="15.75">
      <c r="A28" s="27"/>
      <c r="B28" s="24"/>
      <c r="C28" s="25"/>
      <c r="D28" s="25"/>
      <c r="E28" s="25"/>
      <c r="F28" s="25"/>
      <c r="G28" s="5"/>
      <c r="H28" s="1"/>
      <c r="I28" s="1"/>
      <c r="J28" s="1"/>
      <c r="K28" s="1"/>
      <c r="L28" s="1"/>
      <c r="M28" s="1"/>
      <c r="N28" s="1"/>
      <c r="O28" s="1"/>
      <c r="P28" s="1"/>
      <c r="Q28" s="14"/>
      <c r="R28" s="14"/>
      <c r="S28" s="14"/>
      <c r="T28" s="14"/>
      <c r="U28" s="14"/>
      <c r="V28" s="14"/>
      <c r="W28" s="14"/>
      <c r="X28" s="14"/>
      <c r="Y28" s="14"/>
      <c r="Z28" s="14"/>
      <c r="AA28" s="14"/>
      <c r="AB28" s="14"/>
      <c r="AC28" s="14"/>
      <c r="AD28" s="14"/>
      <c r="AE28" s="14"/>
      <c r="AF28" s="14"/>
    </row>
    <row r="29" spans="1:32">
      <c r="A29" s="27"/>
      <c r="B29" s="14"/>
      <c r="C29" s="14"/>
      <c r="D29" s="14"/>
      <c r="E29" s="14"/>
      <c r="F29" s="14"/>
      <c r="G29" s="14"/>
      <c r="H29" s="1"/>
      <c r="I29" s="1"/>
      <c r="J29" s="1"/>
      <c r="K29" s="1"/>
      <c r="L29" s="1"/>
      <c r="M29" s="1"/>
      <c r="N29" s="1"/>
      <c r="O29" s="1"/>
      <c r="P29" s="1"/>
      <c r="Q29" s="14"/>
      <c r="R29" s="14"/>
      <c r="S29" s="14"/>
      <c r="T29" s="14"/>
      <c r="U29" s="14"/>
      <c r="V29" s="14"/>
      <c r="W29" s="14"/>
      <c r="X29" s="14"/>
      <c r="Y29" s="14"/>
      <c r="Z29" s="14"/>
      <c r="AA29" s="14"/>
      <c r="AB29" s="14"/>
      <c r="AC29" s="14"/>
      <c r="AD29" s="14"/>
      <c r="AE29" s="14"/>
      <c r="AF29" s="14"/>
    </row>
    <row r="30" spans="1:32">
      <c r="A30" s="27"/>
      <c r="B30" s="14"/>
      <c r="C30" s="14"/>
      <c r="D30" s="14"/>
      <c r="E30" s="14"/>
      <c r="F30" s="14"/>
      <c r="G30" s="14"/>
      <c r="H30" s="1"/>
      <c r="I30" s="1"/>
      <c r="J30" s="1"/>
      <c r="K30" s="1"/>
      <c r="L30" s="1"/>
      <c r="M30" s="1"/>
      <c r="N30" s="1"/>
      <c r="O30" s="1"/>
      <c r="P30" s="1"/>
      <c r="Q30" s="14"/>
      <c r="R30" s="14"/>
      <c r="S30" s="14"/>
      <c r="T30" s="14"/>
      <c r="U30" s="14"/>
      <c r="V30" s="14"/>
      <c r="W30" s="14"/>
      <c r="X30" s="14"/>
      <c r="Y30" s="14"/>
      <c r="Z30" s="14"/>
      <c r="AA30" s="14"/>
      <c r="AB30" s="14"/>
      <c r="AC30" s="14"/>
      <c r="AD30" s="14"/>
      <c r="AE30" s="14"/>
      <c r="AF30" s="14"/>
    </row>
    <row r="31" spans="1:32">
      <c r="A31" s="27"/>
      <c r="B31" s="14"/>
      <c r="C31" s="14"/>
      <c r="D31" s="14"/>
      <c r="E31" s="14"/>
      <c r="F31" s="14"/>
      <c r="G31" s="14"/>
      <c r="H31" s="1"/>
      <c r="I31" s="1"/>
      <c r="J31" s="1"/>
      <c r="K31" s="1"/>
      <c r="L31" s="1"/>
      <c r="M31" s="1"/>
      <c r="N31" s="1"/>
      <c r="O31" s="1"/>
      <c r="P31" s="1"/>
      <c r="Q31" s="14"/>
      <c r="R31" s="14"/>
      <c r="S31" s="14"/>
      <c r="T31" s="14"/>
      <c r="U31" s="14"/>
      <c r="V31" s="14"/>
      <c r="W31" s="14"/>
      <c r="X31" s="14"/>
      <c r="Y31" s="14"/>
      <c r="Z31" s="14"/>
      <c r="AA31" s="14"/>
      <c r="AB31" s="14"/>
      <c r="AC31" s="14"/>
      <c r="AD31" s="14"/>
      <c r="AE31" s="14"/>
      <c r="AF31" s="14"/>
    </row>
    <row r="32" spans="1:32">
      <c r="A32" s="27"/>
      <c r="B32" s="14"/>
      <c r="C32" s="14"/>
      <c r="D32" s="14"/>
      <c r="E32" s="14"/>
      <c r="F32" s="14"/>
      <c r="G32" s="14"/>
      <c r="H32" s="1"/>
      <c r="I32" s="1"/>
      <c r="J32" s="1"/>
      <c r="K32" s="1"/>
      <c r="L32" s="1"/>
      <c r="M32" s="1"/>
      <c r="N32" s="1"/>
      <c r="O32" s="1"/>
      <c r="P32" s="1"/>
      <c r="Q32" s="14"/>
      <c r="R32" s="14"/>
      <c r="S32" s="14"/>
      <c r="T32" s="14"/>
      <c r="U32" s="14"/>
      <c r="V32" s="14"/>
      <c r="W32" s="14"/>
      <c r="X32" s="14"/>
      <c r="Y32" s="14"/>
      <c r="Z32" s="14"/>
      <c r="AA32" s="14"/>
      <c r="AB32" s="14"/>
      <c r="AC32" s="14"/>
      <c r="AD32" s="14"/>
      <c r="AE32" s="14"/>
      <c r="AF32" s="14"/>
    </row>
    <row r="33" spans="1:32">
      <c r="A33" s="27"/>
      <c r="B33" s="14"/>
      <c r="C33" s="14"/>
      <c r="D33" s="14"/>
      <c r="E33" s="14"/>
      <c r="F33" s="14"/>
      <c r="G33" s="14"/>
      <c r="H33" s="1"/>
      <c r="I33" s="1"/>
      <c r="J33" s="1"/>
      <c r="K33" s="1"/>
      <c r="L33" s="1"/>
      <c r="M33" s="1"/>
      <c r="N33" s="1"/>
      <c r="O33" s="1"/>
      <c r="P33" s="1"/>
      <c r="Q33" s="14"/>
      <c r="R33" s="14"/>
      <c r="S33" s="14"/>
      <c r="T33" s="14"/>
      <c r="U33" s="14"/>
      <c r="V33" s="14"/>
      <c r="W33" s="14"/>
      <c r="X33" s="14"/>
      <c r="Y33" s="14"/>
      <c r="Z33" s="14"/>
      <c r="AA33" s="14"/>
      <c r="AB33" s="14"/>
      <c r="AC33" s="14"/>
      <c r="AD33" s="14"/>
      <c r="AE33" s="14"/>
      <c r="AF33" s="14"/>
    </row>
    <row r="34" spans="1:32">
      <c r="A34" s="27"/>
      <c r="B34" s="14"/>
      <c r="C34" s="14"/>
      <c r="D34" s="14"/>
      <c r="E34" s="14"/>
      <c r="F34" s="14"/>
      <c r="G34" s="14"/>
      <c r="H34" s="1"/>
      <c r="I34" s="1"/>
      <c r="J34" s="1"/>
      <c r="K34" s="1"/>
      <c r="L34" s="1"/>
      <c r="M34" s="1"/>
      <c r="N34" s="1"/>
      <c r="O34" s="1"/>
      <c r="P34" s="1"/>
      <c r="Q34" s="14"/>
      <c r="R34" s="14"/>
      <c r="S34" s="14"/>
      <c r="T34" s="14"/>
      <c r="U34" s="14"/>
      <c r="V34" s="14"/>
      <c r="W34" s="14"/>
      <c r="X34" s="14"/>
      <c r="Y34" s="14"/>
      <c r="Z34" s="14"/>
      <c r="AA34" s="14"/>
      <c r="AB34" s="14"/>
      <c r="AC34" s="14"/>
      <c r="AD34" s="14"/>
      <c r="AE34" s="14"/>
      <c r="AF34" s="14"/>
    </row>
  </sheetData>
  <mergeCells count="1">
    <mergeCell ref="A3:A23"/>
  </mergeCells>
  <conditionalFormatting sqref="E18:F19 E13:F14 B24:E24 G8:G9 B9:F10 B14:D14 B19:D20 E23 B4:G5 B29:G34">
    <cfRule type="cellIs" dxfId="6" priority="6" stopIfTrue="1" operator="equal">
      <formula>"OK"</formula>
    </cfRule>
    <cfRule type="cellIs" dxfId="5" priority="7" stopIfTrue="1" operator="equal">
      <formula>"ZWIĘKSZ PRZEKRÓJ"</formula>
    </cfRule>
  </conditionalFormatting>
  <conditionalFormatting sqref="G5">
    <cfRule type="cellIs" dxfId="4" priority="3" stopIfTrue="1" operator="equal">
      <formula>"OK"</formula>
    </cfRule>
    <cfRule type="cellIs" dxfId="3" priority="4" stopIfTrue="1" operator="equal">
      <formula>"ZBYT DŁUGI PRZEWÓD"</formula>
    </cfRule>
    <cfRule type="cellIs" dxfId="2" priority="5" stopIfTrue="1" operator="equal">
      <formula>"ZWIĘKSZ PRZEKRÓJ"</formula>
    </cfRule>
  </conditionalFormatting>
  <conditionalFormatting sqref="Q1:AF34">
    <cfRule type="cellIs" dxfId="1" priority="1" stopIfTrue="1" operator="equal">
      <formula>"OK"</formula>
    </cfRule>
    <cfRule type="cellIs" dxfId="0" priority="2" stopIfTrue="1" operator="equal">
      <formula>"ZWIĘKSZ PRZEKRÓJ"</formula>
    </cfRule>
  </conditionalFormatting>
  <dataValidations count="1">
    <dataValidation type="list" allowBlank="1" showInputMessage="1" showErrorMessage="1" sqref="D5 WVL983045 WLP983045 WBT983045 VRX983045 VIB983045 UYF983045 UOJ983045 UEN983045 TUR983045 TKV983045 TAZ983045 SRD983045 SHH983045 RXL983045 RNP983045 RDT983045 QTX983045 QKB983045 QAF983045 PQJ983045 PGN983045 OWR983045 OMV983045 OCZ983045 NTD983045 NJH983045 MZL983045 MPP983045 MFT983045 LVX983045 LMB983045 LCF983045 KSJ983045 KIN983045 JYR983045 JOV983045 JEZ983045 IVD983045 ILH983045 IBL983045 HRP983045 HHT983045 GXX983045 GOB983045 GEF983045 FUJ983045 FKN983045 FAR983045 EQV983045 EGZ983045 DXD983045 DNH983045 DDL983045 CTP983045 CJT983045 BZX983045 BQB983045 BGF983045 AWJ983045 AMN983045 ACR983045 SV983045 IZ983045 D983045 WVL917509 WLP917509 WBT917509 VRX917509 VIB917509 UYF917509 UOJ917509 UEN917509 TUR917509 TKV917509 TAZ917509 SRD917509 SHH917509 RXL917509 RNP917509 RDT917509 QTX917509 QKB917509 QAF917509 PQJ917509 PGN917509 OWR917509 OMV917509 OCZ917509 NTD917509 NJH917509 MZL917509 MPP917509 MFT917509 LVX917509 LMB917509 LCF917509 KSJ917509 KIN917509 JYR917509 JOV917509 JEZ917509 IVD917509 ILH917509 IBL917509 HRP917509 HHT917509 GXX917509 GOB917509 GEF917509 FUJ917509 FKN917509 FAR917509 EQV917509 EGZ917509 DXD917509 DNH917509 DDL917509 CTP917509 CJT917509 BZX917509 BQB917509 BGF917509 AWJ917509 AMN917509 ACR917509 SV917509 IZ917509 D917509 WVL851973 WLP851973 WBT851973 VRX851973 VIB851973 UYF851973 UOJ851973 UEN851973 TUR851973 TKV851973 TAZ851973 SRD851973 SHH851973 RXL851973 RNP851973 RDT851973 QTX851973 QKB851973 QAF851973 PQJ851973 PGN851973 OWR851973 OMV851973 OCZ851973 NTD851973 NJH851973 MZL851973 MPP851973 MFT851973 LVX851973 LMB851973 LCF851973 KSJ851973 KIN851973 JYR851973 JOV851973 JEZ851973 IVD851973 ILH851973 IBL851973 HRP851973 HHT851973 GXX851973 GOB851973 GEF851973 FUJ851973 FKN851973 FAR851973 EQV851973 EGZ851973 DXD851973 DNH851973 DDL851973 CTP851973 CJT851973 BZX851973 BQB851973 BGF851973 AWJ851973 AMN851973 ACR851973 SV851973 IZ851973 D851973 WVL786437 WLP786437 WBT786437 VRX786437 VIB786437 UYF786437 UOJ786437 UEN786437 TUR786437 TKV786437 TAZ786437 SRD786437 SHH786437 RXL786437 RNP786437 RDT786437 QTX786437 QKB786437 QAF786437 PQJ786437 PGN786437 OWR786437 OMV786437 OCZ786437 NTD786437 NJH786437 MZL786437 MPP786437 MFT786437 LVX786437 LMB786437 LCF786437 KSJ786437 KIN786437 JYR786437 JOV786437 JEZ786437 IVD786437 ILH786437 IBL786437 HRP786437 HHT786437 GXX786437 GOB786437 GEF786437 FUJ786437 FKN786437 FAR786437 EQV786437 EGZ786437 DXD786437 DNH786437 DDL786437 CTP786437 CJT786437 BZX786437 BQB786437 BGF786437 AWJ786437 AMN786437 ACR786437 SV786437 IZ786437 D786437 WVL720901 WLP720901 WBT720901 VRX720901 VIB720901 UYF720901 UOJ720901 UEN720901 TUR720901 TKV720901 TAZ720901 SRD720901 SHH720901 RXL720901 RNP720901 RDT720901 QTX720901 QKB720901 QAF720901 PQJ720901 PGN720901 OWR720901 OMV720901 OCZ720901 NTD720901 NJH720901 MZL720901 MPP720901 MFT720901 LVX720901 LMB720901 LCF720901 KSJ720901 KIN720901 JYR720901 JOV720901 JEZ720901 IVD720901 ILH720901 IBL720901 HRP720901 HHT720901 GXX720901 GOB720901 GEF720901 FUJ720901 FKN720901 FAR720901 EQV720901 EGZ720901 DXD720901 DNH720901 DDL720901 CTP720901 CJT720901 BZX720901 BQB720901 BGF720901 AWJ720901 AMN720901 ACR720901 SV720901 IZ720901 D720901 WVL655365 WLP655365 WBT655365 VRX655365 VIB655365 UYF655365 UOJ655365 UEN655365 TUR655365 TKV655365 TAZ655365 SRD655365 SHH655365 RXL655365 RNP655365 RDT655365 QTX655365 QKB655365 QAF655365 PQJ655365 PGN655365 OWR655365 OMV655365 OCZ655365 NTD655365 NJH655365 MZL655365 MPP655365 MFT655365 LVX655365 LMB655365 LCF655365 KSJ655365 KIN655365 JYR655365 JOV655365 JEZ655365 IVD655365 ILH655365 IBL655365 HRP655365 HHT655365 GXX655365 GOB655365 GEF655365 FUJ655365 FKN655365 FAR655365 EQV655365 EGZ655365 DXD655365 DNH655365 DDL655365 CTP655365 CJT655365 BZX655365 BQB655365 BGF655365 AWJ655365 AMN655365 ACR655365 SV655365 IZ655365 D655365 WVL589829 WLP589829 WBT589829 VRX589829 VIB589829 UYF589829 UOJ589829 UEN589829 TUR589829 TKV589829 TAZ589829 SRD589829 SHH589829 RXL589829 RNP589829 RDT589829 QTX589829 QKB589829 QAF589829 PQJ589829 PGN589829 OWR589829 OMV589829 OCZ589829 NTD589829 NJH589829 MZL589829 MPP589829 MFT589829 LVX589829 LMB589829 LCF589829 KSJ589829 KIN589829 JYR589829 JOV589829 JEZ589829 IVD589829 ILH589829 IBL589829 HRP589829 HHT589829 GXX589829 GOB589829 GEF589829 FUJ589829 FKN589829 FAR589829 EQV589829 EGZ589829 DXD589829 DNH589829 DDL589829 CTP589829 CJT589829 BZX589829 BQB589829 BGF589829 AWJ589829 AMN589829 ACR589829 SV589829 IZ589829 D589829 WVL524293 WLP524293 WBT524293 VRX524293 VIB524293 UYF524293 UOJ524293 UEN524293 TUR524293 TKV524293 TAZ524293 SRD524293 SHH524293 RXL524293 RNP524293 RDT524293 QTX524293 QKB524293 QAF524293 PQJ524293 PGN524293 OWR524293 OMV524293 OCZ524293 NTD524293 NJH524293 MZL524293 MPP524293 MFT524293 LVX524293 LMB524293 LCF524293 KSJ524293 KIN524293 JYR524293 JOV524293 JEZ524293 IVD524293 ILH524293 IBL524293 HRP524293 HHT524293 GXX524293 GOB524293 GEF524293 FUJ524293 FKN524293 FAR524293 EQV524293 EGZ524293 DXD524293 DNH524293 DDL524293 CTP524293 CJT524293 BZX524293 BQB524293 BGF524293 AWJ524293 AMN524293 ACR524293 SV524293 IZ524293 D524293 WVL458757 WLP458757 WBT458757 VRX458757 VIB458757 UYF458757 UOJ458757 UEN458757 TUR458757 TKV458757 TAZ458757 SRD458757 SHH458757 RXL458757 RNP458757 RDT458757 QTX458757 QKB458757 QAF458757 PQJ458757 PGN458757 OWR458757 OMV458757 OCZ458757 NTD458757 NJH458757 MZL458757 MPP458757 MFT458757 LVX458757 LMB458757 LCF458757 KSJ458757 KIN458757 JYR458757 JOV458757 JEZ458757 IVD458757 ILH458757 IBL458757 HRP458757 HHT458757 GXX458757 GOB458757 GEF458757 FUJ458757 FKN458757 FAR458757 EQV458757 EGZ458757 DXD458757 DNH458757 DDL458757 CTP458757 CJT458757 BZX458757 BQB458757 BGF458757 AWJ458757 AMN458757 ACR458757 SV458757 IZ458757 D458757 WVL393221 WLP393221 WBT393221 VRX393221 VIB393221 UYF393221 UOJ393221 UEN393221 TUR393221 TKV393221 TAZ393221 SRD393221 SHH393221 RXL393221 RNP393221 RDT393221 QTX393221 QKB393221 QAF393221 PQJ393221 PGN393221 OWR393221 OMV393221 OCZ393221 NTD393221 NJH393221 MZL393221 MPP393221 MFT393221 LVX393221 LMB393221 LCF393221 KSJ393221 KIN393221 JYR393221 JOV393221 JEZ393221 IVD393221 ILH393221 IBL393221 HRP393221 HHT393221 GXX393221 GOB393221 GEF393221 FUJ393221 FKN393221 FAR393221 EQV393221 EGZ393221 DXD393221 DNH393221 DDL393221 CTP393221 CJT393221 BZX393221 BQB393221 BGF393221 AWJ393221 AMN393221 ACR393221 SV393221 IZ393221 D393221 WVL327685 WLP327685 WBT327685 VRX327685 VIB327685 UYF327685 UOJ327685 UEN327685 TUR327685 TKV327685 TAZ327685 SRD327685 SHH327685 RXL327685 RNP327685 RDT327685 QTX327685 QKB327685 QAF327685 PQJ327685 PGN327685 OWR327685 OMV327685 OCZ327685 NTD327685 NJH327685 MZL327685 MPP327685 MFT327685 LVX327685 LMB327685 LCF327685 KSJ327685 KIN327685 JYR327685 JOV327685 JEZ327685 IVD327685 ILH327685 IBL327685 HRP327685 HHT327685 GXX327685 GOB327685 GEF327685 FUJ327685 FKN327685 FAR327685 EQV327685 EGZ327685 DXD327685 DNH327685 DDL327685 CTP327685 CJT327685 BZX327685 BQB327685 BGF327685 AWJ327685 AMN327685 ACR327685 SV327685 IZ327685 D327685 WVL262149 WLP262149 WBT262149 VRX262149 VIB262149 UYF262149 UOJ262149 UEN262149 TUR262149 TKV262149 TAZ262149 SRD262149 SHH262149 RXL262149 RNP262149 RDT262149 QTX262149 QKB262149 QAF262149 PQJ262149 PGN262149 OWR262149 OMV262149 OCZ262149 NTD262149 NJH262149 MZL262149 MPP262149 MFT262149 LVX262149 LMB262149 LCF262149 KSJ262149 KIN262149 JYR262149 JOV262149 JEZ262149 IVD262149 ILH262149 IBL262149 HRP262149 HHT262149 GXX262149 GOB262149 GEF262149 FUJ262149 FKN262149 FAR262149 EQV262149 EGZ262149 DXD262149 DNH262149 DDL262149 CTP262149 CJT262149 BZX262149 BQB262149 BGF262149 AWJ262149 AMN262149 ACR262149 SV262149 IZ262149 D262149 WVL196613 WLP196613 WBT196613 VRX196613 VIB196613 UYF196613 UOJ196613 UEN196613 TUR196613 TKV196613 TAZ196613 SRD196613 SHH196613 RXL196613 RNP196613 RDT196613 QTX196613 QKB196613 QAF196613 PQJ196613 PGN196613 OWR196613 OMV196613 OCZ196613 NTD196613 NJH196613 MZL196613 MPP196613 MFT196613 LVX196613 LMB196613 LCF196613 KSJ196613 KIN196613 JYR196613 JOV196613 JEZ196613 IVD196613 ILH196613 IBL196613 HRP196613 HHT196613 GXX196613 GOB196613 GEF196613 FUJ196613 FKN196613 FAR196613 EQV196613 EGZ196613 DXD196613 DNH196613 DDL196613 CTP196613 CJT196613 BZX196613 BQB196613 BGF196613 AWJ196613 AMN196613 ACR196613 SV196613 IZ196613 D196613 WVL131077 WLP131077 WBT131077 VRX131077 VIB131077 UYF131077 UOJ131077 UEN131077 TUR131077 TKV131077 TAZ131077 SRD131077 SHH131077 RXL131077 RNP131077 RDT131077 QTX131077 QKB131077 QAF131077 PQJ131077 PGN131077 OWR131077 OMV131077 OCZ131077 NTD131077 NJH131077 MZL131077 MPP131077 MFT131077 LVX131077 LMB131077 LCF131077 KSJ131077 KIN131077 JYR131077 JOV131077 JEZ131077 IVD131077 ILH131077 IBL131077 HRP131077 HHT131077 GXX131077 GOB131077 GEF131077 FUJ131077 FKN131077 FAR131077 EQV131077 EGZ131077 DXD131077 DNH131077 DDL131077 CTP131077 CJT131077 BZX131077 BQB131077 BGF131077 AWJ131077 AMN131077 ACR131077 SV131077 IZ131077 D131077 WVL65541 WLP65541 WBT65541 VRX65541 VIB65541 UYF65541 UOJ65541 UEN65541 TUR65541 TKV65541 TAZ65541 SRD65541 SHH65541 RXL65541 RNP65541 RDT65541 QTX65541 QKB65541 QAF65541 PQJ65541 PGN65541 OWR65541 OMV65541 OCZ65541 NTD65541 NJH65541 MZL65541 MPP65541 MFT65541 LVX65541 LMB65541 LCF65541 KSJ65541 KIN65541 JYR65541 JOV65541 JEZ65541 IVD65541 ILH65541 IBL65541 HRP65541 HHT65541 GXX65541 GOB65541 GEF65541 FUJ65541 FKN65541 FAR65541 EQV65541 EGZ65541 DXD65541 DNH65541 DDL65541 CTP65541 CJT65541 BZX65541 BQB65541 BGF65541 AWJ65541 AMN65541 ACR65541 SV65541 IZ65541 D65541 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IZ5">
      <formula1>$K$3:$K$4</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Y24"/>
  <sheetViews>
    <sheetView topLeftCell="A10" workbookViewId="0">
      <selection activeCell="L30" sqref="L30"/>
    </sheetView>
  </sheetViews>
  <sheetFormatPr defaultRowHeight="15"/>
  <cols>
    <col min="1" max="1" width="26.85546875" style="34" customWidth="1"/>
    <col min="2" max="25" width="6.7109375" customWidth="1"/>
  </cols>
  <sheetData>
    <row r="1" spans="1:25">
      <c r="A1" s="35" t="s">
        <v>36</v>
      </c>
      <c r="B1" s="41" t="s">
        <v>37</v>
      </c>
      <c r="C1" s="41"/>
      <c r="D1" s="41"/>
      <c r="E1" s="41"/>
      <c r="F1" s="41" t="s">
        <v>38</v>
      </c>
      <c r="G1" s="41"/>
      <c r="H1" s="41"/>
      <c r="I1" s="41"/>
      <c r="J1" s="41" t="s">
        <v>39</v>
      </c>
      <c r="K1" s="41"/>
      <c r="L1" s="41"/>
      <c r="M1" s="41"/>
      <c r="N1" s="41" t="s">
        <v>40</v>
      </c>
      <c r="O1" s="41"/>
      <c r="P1" s="41"/>
      <c r="Q1" s="41"/>
      <c r="R1" s="41" t="s">
        <v>41</v>
      </c>
      <c r="S1" s="41"/>
      <c r="T1" s="41"/>
      <c r="U1" s="41"/>
      <c r="V1" s="41" t="s">
        <v>42</v>
      </c>
      <c r="W1" s="41"/>
      <c r="X1" s="41"/>
      <c r="Y1" s="41"/>
    </row>
    <row r="2" spans="1:25" ht="35.25" customHeight="1">
      <c r="A2" s="35"/>
      <c r="B2" s="42" t="s">
        <v>43</v>
      </c>
      <c r="C2" s="42"/>
      <c r="D2" s="42"/>
      <c r="E2" s="42"/>
      <c r="F2" s="42"/>
      <c r="G2" s="42"/>
      <c r="H2" s="42"/>
      <c r="I2" s="42"/>
      <c r="J2" s="42" t="s">
        <v>44</v>
      </c>
      <c r="K2" s="42"/>
      <c r="L2" s="42"/>
      <c r="M2" s="42"/>
      <c r="N2" s="42"/>
      <c r="O2" s="42"/>
      <c r="P2" s="42"/>
      <c r="Q2" s="42"/>
      <c r="R2" s="41" t="s">
        <v>45</v>
      </c>
      <c r="S2" s="41"/>
      <c r="T2" s="41"/>
      <c r="U2" s="41"/>
      <c r="V2" s="41" t="s">
        <v>46</v>
      </c>
      <c r="W2" s="41"/>
      <c r="X2" s="41"/>
      <c r="Y2" s="41"/>
    </row>
    <row r="3" spans="1:25" s="33" customFormat="1" ht="84.75" customHeight="1">
      <c r="A3" s="35" t="s">
        <v>51</v>
      </c>
      <c r="B3" s="42" t="s">
        <v>47</v>
      </c>
      <c r="C3" s="42"/>
      <c r="D3" s="42"/>
      <c r="E3" s="42"/>
      <c r="F3" s="42" t="s">
        <v>50</v>
      </c>
      <c r="G3" s="42"/>
      <c r="H3" s="42"/>
      <c r="I3" s="42"/>
      <c r="J3" s="42" t="s">
        <v>47</v>
      </c>
      <c r="K3" s="42"/>
      <c r="L3" s="42"/>
      <c r="M3" s="42"/>
      <c r="N3" s="42" t="s">
        <v>50</v>
      </c>
      <c r="O3" s="42"/>
      <c r="P3" s="42"/>
      <c r="Q3" s="42"/>
      <c r="R3" s="42" t="s">
        <v>48</v>
      </c>
      <c r="S3" s="42"/>
      <c r="T3" s="42"/>
      <c r="U3" s="42"/>
      <c r="V3" s="42" t="s">
        <v>49</v>
      </c>
      <c r="W3" s="42"/>
      <c r="X3" s="42"/>
      <c r="Y3" s="42"/>
    </row>
    <row r="4" spans="1:25" ht="30">
      <c r="A4" s="35" t="s">
        <v>52</v>
      </c>
      <c r="B4" s="41">
        <v>2</v>
      </c>
      <c r="C4" s="41"/>
      <c r="D4" s="41">
        <v>3</v>
      </c>
      <c r="E4" s="41"/>
      <c r="F4" s="41">
        <v>2</v>
      </c>
      <c r="G4" s="41"/>
      <c r="H4" s="41">
        <v>3</v>
      </c>
      <c r="I4" s="41"/>
      <c r="J4" s="41">
        <v>2</v>
      </c>
      <c r="K4" s="41"/>
      <c r="L4" s="41">
        <v>3</v>
      </c>
      <c r="M4" s="41"/>
      <c r="N4" s="41">
        <v>2</v>
      </c>
      <c r="O4" s="41"/>
      <c r="P4" s="41">
        <v>3</v>
      </c>
      <c r="Q4" s="41"/>
      <c r="R4" s="41">
        <v>2</v>
      </c>
      <c r="S4" s="41"/>
      <c r="T4" s="41">
        <v>3</v>
      </c>
      <c r="U4" s="41"/>
      <c r="V4" s="41">
        <v>2</v>
      </c>
      <c r="W4" s="41"/>
      <c r="X4" s="41">
        <v>3</v>
      </c>
      <c r="Y4" s="41"/>
    </row>
    <row r="5" spans="1:25">
      <c r="A5" s="42" t="s">
        <v>56</v>
      </c>
      <c r="B5" s="41" t="s">
        <v>53</v>
      </c>
      <c r="C5" s="41"/>
      <c r="D5" s="41"/>
      <c r="E5" s="41"/>
      <c r="F5" s="41"/>
      <c r="G5" s="41"/>
      <c r="H5" s="41"/>
      <c r="I5" s="41"/>
      <c r="J5" s="41"/>
      <c r="K5" s="41"/>
      <c r="L5" s="41"/>
      <c r="M5" s="41"/>
      <c r="N5" s="41"/>
      <c r="O5" s="41"/>
      <c r="P5" s="41"/>
      <c r="Q5" s="41"/>
      <c r="R5" s="41"/>
      <c r="S5" s="41"/>
      <c r="T5" s="41"/>
      <c r="U5" s="41"/>
      <c r="V5" s="36"/>
      <c r="W5" s="36"/>
      <c r="X5" s="36"/>
      <c r="Y5" s="36"/>
    </row>
    <row r="6" spans="1:25">
      <c r="A6" s="42"/>
      <c r="B6" s="38" t="s">
        <v>54</v>
      </c>
      <c r="C6" s="38" t="s">
        <v>55</v>
      </c>
      <c r="D6" s="38" t="s">
        <v>54</v>
      </c>
      <c r="E6" s="38" t="s">
        <v>55</v>
      </c>
      <c r="F6" s="38" t="s">
        <v>54</v>
      </c>
      <c r="G6" s="38" t="s">
        <v>55</v>
      </c>
      <c r="H6" s="38" t="s">
        <v>54</v>
      </c>
      <c r="I6" s="38" t="s">
        <v>55</v>
      </c>
      <c r="J6" s="38" t="s">
        <v>54</v>
      </c>
      <c r="K6" s="38" t="s">
        <v>55</v>
      </c>
      <c r="L6" s="38" t="s">
        <v>54</v>
      </c>
      <c r="M6" s="38" t="s">
        <v>55</v>
      </c>
      <c r="N6" s="38" t="s">
        <v>54</v>
      </c>
      <c r="O6" s="38" t="s">
        <v>55</v>
      </c>
      <c r="P6" s="38" t="s">
        <v>54</v>
      </c>
      <c r="Q6" s="38" t="s">
        <v>55</v>
      </c>
      <c r="R6" s="38" t="s">
        <v>54</v>
      </c>
      <c r="S6" s="38" t="s">
        <v>55</v>
      </c>
      <c r="T6" s="38" t="s">
        <v>54</v>
      </c>
      <c r="U6" s="38" t="s">
        <v>55</v>
      </c>
      <c r="V6" s="38" t="s">
        <v>54</v>
      </c>
      <c r="W6" s="38" t="s">
        <v>55</v>
      </c>
      <c r="X6" s="38" t="s">
        <v>54</v>
      </c>
      <c r="Y6" s="38" t="s">
        <v>55</v>
      </c>
    </row>
    <row r="7" spans="1:25" s="32" customFormat="1" ht="14.25" customHeight="1">
      <c r="A7" s="37">
        <v>1.5</v>
      </c>
      <c r="B7" s="38">
        <v>16.5</v>
      </c>
      <c r="C7" s="38">
        <v>16</v>
      </c>
      <c r="D7" s="38">
        <v>14.5</v>
      </c>
      <c r="E7" s="38">
        <v>13</v>
      </c>
      <c r="F7" s="38">
        <v>18.5</v>
      </c>
      <c r="G7" s="38">
        <v>16</v>
      </c>
      <c r="H7" s="38">
        <v>14</v>
      </c>
      <c r="I7" s="38">
        <v>13</v>
      </c>
      <c r="J7" s="38">
        <v>18.5</v>
      </c>
      <c r="K7" s="38">
        <v>16</v>
      </c>
      <c r="L7" s="38">
        <v>16.5</v>
      </c>
      <c r="M7" s="38">
        <v>16</v>
      </c>
      <c r="N7" s="38">
        <v>17.5</v>
      </c>
      <c r="O7" s="38">
        <v>16</v>
      </c>
      <c r="P7" s="38">
        <v>16</v>
      </c>
      <c r="Q7" s="38">
        <v>16</v>
      </c>
      <c r="R7" s="38">
        <v>21</v>
      </c>
      <c r="S7" s="38">
        <v>20</v>
      </c>
      <c r="T7" s="38">
        <v>18.5</v>
      </c>
      <c r="U7" s="38">
        <v>16</v>
      </c>
      <c r="V7" s="38">
        <v>23</v>
      </c>
      <c r="W7" s="38">
        <v>20</v>
      </c>
      <c r="X7" s="38">
        <v>19.5</v>
      </c>
      <c r="Y7" s="38">
        <v>16</v>
      </c>
    </row>
    <row r="8" spans="1:25" s="32" customFormat="1">
      <c r="A8" s="37">
        <v>2.5</v>
      </c>
      <c r="B8" s="38">
        <v>21</v>
      </c>
      <c r="C8" s="38">
        <v>20</v>
      </c>
      <c r="D8" s="38">
        <v>19</v>
      </c>
      <c r="E8" s="38">
        <v>16</v>
      </c>
      <c r="F8" s="38">
        <v>19.5</v>
      </c>
      <c r="G8" s="38">
        <v>16</v>
      </c>
      <c r="H8" s="38">
        <v>18.5</v>
      </c>
      <c r="I8" s="38">
        <v>16</v>
      </c>
      <c r="J8" s="38">
        <v>25</v>
      </c>
      <c r="K8" s="38">
        <v>25</v>
      </c>
      <c r="L8" s="38">
        <v>22</v>
      </c>
      <c r="M8" s="38">
        <v>20</v>
      </c>
      <c r="N8" s="38">
        <v>24</v>
      </c>
      <c r="O8" s="38">
        <v>20</v>
      </c>
      <c r="P8" s="38">
        <v>21</v>
      </c>
      <c r="Q8" s="38">
        <v>20</v>
      </c>
      <c r="R8" s="38">
        <v>29</v>
      </c>
      <c r="S8" s="38">
        <v>25</v>
      </c>
      <c r="T8" s="38">
        <v>25</v>
      </c>
      <c r="U8" s="38">
        <v>25</v>
      </c>
      <c r="V8" s="38">
        <v>32</v>
      </c>
      <c r="W8" s="38">
        <v>32</v>
      </c>
      <c r="X8" s="38">
        <v>27</v>
      </c>
      <c r="Y8" s="38">
        <v>25</v>
      </c>
    </row>
    <row r="9" spans="1:25" s="32" customFormat="1">
      <c r="A9" s="37">
        <v>4</v>
      </c>
      <c r="B9" s="38">
        <v>28</v>
      </c>
      <c r="C9" s="38">
        <v>25</v>
      </c>
      <c r="D9" s="38">
        <v>25</v>
      </c>
      <c r="E9" s="38">
        <v>25</v>
      </c>
      <c r="F9" s="38">
        <v>27</v>
      </c>
      <c r="G9" s="38">
        <v>25</v>
      </c>
      <c r="H9" s="38">
        <v>24</v>
      </c>
      <c r="I9" s="38">
        <v>20</v>
      </c>
      <c r="J9" s="38">
        <v>34</v>
      </c>
      <c r="K9" s="38">
        <v>32</v>
      </c>
      <c r="L9" s="38">
        <v>30</v>
      </c>
      <c r="M9" s="38">
        <v>25</v>
      </c>
      <c r="N9" s="38">
        <v>32</v>
      </c>
      <c r="O9" s="38">
        <v>32</v>
      </c>
      <c r="P9" s="38">
        <v>29</v>
      </c>
      <c r="Q9" s="38">
        <v>25</v>
      </c>
      <c r="R9" s="38">
        <v>38</v>
      </c>
      <c r="S9" s="38">
        <v>35</v>
      </c>
      <c r="T9" s="38">
        <v>34</v>
      </c>
      <c r="U9" s="38">
        <v>32</v>
      </c>
      <c r="V9" s="38">
        <v>42</v>
      </c>
      <c r="W9" s="38">
        <v>40</v>
      </c>
      <c r="X9" s="38">
        <v>36</v>
      </c>
      <c r="Y9" s="38">
        <v>35</v>
      </c>
    </row>
    <row r="10" spans="1:25" s="32" customFormat="1">
      <c r="A10" s="37">
        <v>4</v>
      </c>
      <c r="B10" s="38"/>
      <c r="C10" s="38"/>
      <c r="D10" s="38"/>
      <c r="E10" s="38"/>
      <c r="F10" s="38"/>
      <c r="G10" s="38"/>
      <c r="H10" s="38"/>
      <c r="I10" s="38"/>
      <c r="J10" s="38"/>
      <c r="K10" s="38"/>
      <c r="L10" s="38"/>
      <c r="M10" s="38"/>
      <c r="N10" s="38"/>
      <c r="O10" s="38"/>
      <c r="P10" s="38"/>
      <c r="Q10" s="38"/>
      <c r="R10" s="38"/>
      <c r="S10" s="38"/>
      <c r="T10" s="38">
        <v>35</v>
      </c>
      <c r="U10" s="38">
        <v>35</v>
      </c>
      <c r="V10" s="38"/>
      <c r="W10" s="38"/>
      <c r="X10" s="38"/>
      <c r="Y10" s="38"/>
    </row>
    <row r="11" spans="1:25" s="32" customFormat="1">
      <c r="A11" s="37">
        <v>6</v>
      </c>
      <c r="B11" s="38">
        <v>36</v>
      </c>
      <c r="C11" s="38">
        <v>35</v>
      </c>
      <c r="D11" s="38">
        <v>33</v>
      </c>
      <c r="E11" s="38">
        <v>32</v>
      </c>
      <c r="F11" s="38">
        <v>34</v>
      </c>
      <c r="G11" s="38">
        <v>32</v>
      </c>
      <c r="H11" s="38">
        <v>31</v>
      </c>
      <c r="I11" s="38">
        <v>25</v>
      </c>
      <c r="J11" s="38">
        <v>43</v>
      </c>
      <c r="K11" s="38">
        <v>40</v>
      </c>
      <c r="L11" s="38">
        <v>38</v>
      </c>
      <c r="M11" s="38">
        <v>35</v>
      </c>
      <c r="N11" s="38">
        <v>40</v>
      </c>
      <c r="O11" s="38">
        <v>35</v>
      </c>
      <c r="P11" s="38">
        <v>36</v>
      </c>
      <c r="Q11" s="38">
        <v>35</v>
      </c>
      <c r="R11" s="38">
        <v>49</v>
      </c>
      <c r="S11" s="38">
        <v>40</v>
      </c>
      <c r="T11" s="38">
        <v>43</v>
      </c>
      <c r="U11" s="38">
        <v>40</v>
      </c>
      <c r="V11" s="38">
        <v>54</v>
      </c>
      <c r="W11" s="38">
        <v>50</v>
      </c>
      <c r="X11" s="38">
        <v>46</v>
      </c>
      <c r="Y11" s="38">
        <v>40</v>
      </c>
    </row>
    <row r="12" spans="1:25" s="32" customFormat="1">
      <c r="A12" s="37">
        <v>10</v>
      </c>
      <c r="B12" s="38">
        <v>49</v>
      </c>
      <c r="C12" s="38">
        <v>40</v>
      </c>
      <c r="D12" s="38">
        <v>45</v>
      </c>
      <c r="E12" s="38">
        <v>40</v>
      </c>
      <c r="F12" s="38">
        <v>46</v>
      </c>
      <c r="G12" s="38">
        <v>40</v>
      </c>
      <c r="H12" s="38">
        <v>41</v>
      </c>
      <c r="I12" s="38">
        <v>40</v>
      </c>
      <c r="J12" s="38">
        <v>60</v>
      </c>
      <c r="K12" s="38">
        <v>50</v>
      </c>
      <c r="L12" s="38">
        <v>53</v>
      </c>
      <c r="M12" s="38">
        <v>50</v>
      </c>
      <c r="N12" s="38">
        <v>55</v>
      </c>
      <c r="O12" s="38">
        <v>50</v>
      </c>
      <c r="P12" s="38">
        <v>49</v>
      </c>
      <c r="Q12" s="38">
        <v>40</v>
      </c>
      <c r="R12" s="38">
        <v>67</v>
      </c>
      <c r="S12" s="38">
        <v>63</v>
      </c>
      <c r="T12" s="38">
        <v>60</v>
      </c>
      <c r="U12" s="38">
        <v>50</v>
      </c>
      <c r="V12" s="38">
        <v>74</v>
      </c>
      <c r="W12" s="38">
        <v>63</v>
      </c>
      <c r="X12" s="38">
        <v>64</v>
      </c>
      <c r="Y12" s="38">
        <v>63</v>
      </c>
    </row>
    <row r="13" spans="1:25" s="32" customFormat="1">
      <c r="A13" s="37">
        <v>10</v>
      </c>
      <c r="B13" s="38"/>
      <c r="C13" s="38"/>
      <c r="D13" s="38"/>
      <c r="E13" s="38"/>
      <c r="F13" s="38"/>
      <c r="G13" s="38"/>
      <c r="H13" s="38"/>
      <c r="I13" s="38"/>
      <c r="J13" s="38"/>
      <c r="K13" s="38"/>
      <c r="L13" s="38"/>
      <c r="M13" s="38"/>
      <c r="N13" s="38"/>
      <c r="O13" s="38"/>
      <c r="P13" s="38">
        <v>50</v>
      </c>
      <c r="Q13" s="38">
        <v>50</v>
      </c>
      <c r="R13" s="38"/>
      <c r="S13" s="38"/>
      <c r="T13" s="38">
        <v>63</v>
      </c>
      <c r="U13" s="38">
        <v>63</v>
      </c>
      <c r="V13" s="38"/>
      <c r="W13" s="38"/>
      <c r="X13" s="38"/>
      <c r="Y13" s="38"/>
    </row>
    <row r="14" spans="1:25" s="32" customFormat="1">
      <c r="A14" s="37">
        <v>16</v>
      </c>
      <c r="B14" s="38">
        <v>65</v>
      </c>
      <c r="C14" s="38">
        <v>63</v>
      </c>
      <c r="D14" s="38">
        <v>59</v>
      </c>
      <c r="E14" s="38">
        <v>50</v>
      </c>
      <c r="F14" s="38">
        <v>60</v>
      </c>
      <c r="G14" s="38">
        <v>50</v>
      </c>
      <c r="H14" s="38">
        <v>55</v>
      </c>
      <c r="I14" s="38">
        <v>50</v>
      </c>
      <c r="J14" s="38">
        <v>81</v>
      </c>
      <c r="K14" s="38">
        <v>80</v>
      </c>
      <c r="L14" s="38">
        <v>72</v>
      </c>
      <c r="M14" s="38">
        <v>63</v>
      </c>
      <c r="N14" s="38">
        <v>73</v>
      </c>
      <c r="O14" s="38">
        <v>36</v>
      </c>
      <c r="P14" s="38">
        <v>66</v>
      </c>
      <c r="Q14" s="38">
        <v>63</v>
      </c>
      <c r="R14" s="38">
        <v>90</v>
      </c>
      <c r="S14" s="38">
        <v>80</v>
      </c>
      <c r="T14" s="38">
        <v>81</v>
      </c>
      <c r="U14" s="38">
        <v>80</v>
      </c>
      <c r="V14" s="38">
        <v>100</v>
      </c>
      <c r="W14" s="38">
        <v>100</v>
      </c>
      <c r="X14" s="38">
        <v>85</v>
      </c>
      <c r="Y14" s="38">
        <v>80</v>
      </c>
    </row>
    <row r="15" spans="1:25" s="32" customFormat="1">
      <c r="A15" s="37">
        <v>25</v>
      </c>
      <c r="B15" s="38">
        <v>85</v>
      </c>
      <c r="C15" s="38">
        <v>80</v>
      </c>
      <c r="D15" s="38">
        <v>77</v>
      </c>
      <c r="E15" s="38">
        <v>63</v>
      </c>
      <c r="F15" s="38">
        <v>80</v>
      </c>
      <c r="G15" s="38">
        <v>80</v>
      </c>
      <c r="H15" s="38">
        <v>72</v>
      </c>
      <c r="I15" s="38">
        <v>63</v>
      </c>
      <c r="J15" s="38">
        <v>107</v>
      </c>
      <c r="K15" s="38">
        <v>100</v>
      </c>
      <c r="L15" s="38">
        <v>94</v>
      </c>
      <c r="M15" s="38">
        <v>80</v>
      </c>
      <c r="N15" s="38">
        <v>95</v>
      </c>
      <c r="O15" s="38">
        <v>80</v>
      </c>
      <c r="P15" s="38">
        <v>85</v>
      </c>
      <c r="Q15" s="38">
        <v>80</v>
      </c>
      <c r="R15" s="38">
        <v>119</v>
      </c>
      <c r="S15" s="38">
        <v>100</v>
      </c>
      <c r="T15" s="38">
        <v>102</v>
      </c>
      <c r="U15" s="38">
        <v>100</v>
      </c>
      <c r="V15" s="38">
        <v>126</v>
      </c>
      <c r="W15" s="38">
        <v>125</v>
      </c>
      <c r="X15" s="38">
        <v>107</v>
      </c>
      <c r="Y15" s="38">
        <v>100</v>
      </c>
    </row>
    <row r="16" spans="1:25" s="32" customFormat="1">
      <c r="A16" s="37">
        <v>35</v>
      </c>
      <c r="B16" s="38">
        <v>105</v>
      </c>
      <c r="C16" s="38">
        <v>100</v>
      </c>
      <c r="D16" s="38">
        <v>94</v>
      </c>
      <c r="E16" s="38">
        <v>80</v>
      </c>
      <c r="F16" s="38">
        <v>98</v>
      </c>
      <c r="G16" s="38">
        <v>80</v>
      </c>
      <c r="H16" s="38">
        <v>88</v>
      </c>
      <c r="I16" s="38">
        <v>80</v>
      </c>
      <c r="J16" s="38">
        <v>133</v>
      </c>
      <c r="K16" s="38">
        <v>125</v>
      </c>
      <c r="L16" s="38">
        <v>117</v>
      </c>
      <c r="M16" s="38">
        <v>100</v>
      </c>
      <c r="N16" s="38">
        <v>118</v>
      </c>
      <c r="O16" s="38">
        <v>100</v>
      </c>
      <c r="P16" s="38">
        <v>105</v>
      </c>
      <c r="Q16" s="38">
        <v>100</v>
      </c>
      <c r="R16" s="38">
        <v>146</v>
      </c>
      <c r="S16" s="38">
        <v>125</v>
      </c>
      <c r="T16" s="38">
        <v>126</v>
      </c>
      <c r="U16" s="38">
        <v>125</v>
      </c>
      <c r="V16" s="38">
        <v>157</v>
      </c>
      <c r="W16" s="38">
        <v>125</v>
      </c>
      <c r="X16" s="38">
        <v>134</v>
      </c>
      <c r="Y16" s="38">
        <v>125</v>
      </c>
    </row>
    <row r="17" spans="1:25" s="32" customFormat="1">
      <c r="A17" s="37">
        <v>50</v>
      </c>
      <c r="B17" s="38">
        <v>126</v>
      </c>
      <c r="C17" s="38">
        <v>125</v>
      </c>
      <c r="D17" s="38">
        <v>114</v>
      </c>
      <c r="E17" s="38">
        <v>100</v>
      </c>
      <c r="F17" s="38">
        <v>117</v>
      </c>
      <c r="G17" s="38">
        <v>100</v>
      </c>
      <c r="H17" s="38">
        <v>105</v>
      </c>
      <c r="I17" s="38">
        <v>100</v>
      </c>
      <c r="J17" s="38">
        <v>160</v>
      </c>
      <c r="K17" s="38">
        <v>160</v>
      </c>
      <c r="L17" s="38">
        <v>142</v>
      </c>
      <c r="M17" s="38">
        <v>125</v>
      </c>
      <c r="N17" s="38">
        <v>141</v>
      </c>
      <c r="O17" s="38">
        <v>125</v>
      </c>
      <c r="P17" s="38">
        <v>125</v>
      </c>
      <c r="Q17" s="38">
        <v>125</v>
      </c>
      <c r="R17" s="38">
        <v>178</v>
      </c>
      <c r="S17" s="38">
        <v>160</v>
      </c>
      <c r="T17" s="38">
        <v>153</v>
      </c>
      <c r="U17" s="38">
        <v>125</v>
      </c>
      <c r="V17" s="38">
        <v>191</v>
      </c>
      <c r="W17" s="38">
        <v>160</v>
      </c>
      <c r="X17" s="38">
        <v>162</v>
      </c>
      <c r="Y17" s="38">
        <v>160</v>
      </c>
    </row>
    <row r="18" spans="1:25" s="32" customFormat="1">
      <c r="A18" s="37">
        <v>70</v>
      </c>
      <c r="B18" s="38">
        <v>160</v>
      </c>
      <c r="C18" s="38">
        <v>160</v>
      </c>
      <c r="D18" s="38">
        <v>144</v>
      </c>
      <c r="E18" s="38">
        <v>125</v>
      </c>
      <c r="F18" s="38">
        <v>147</v>
      </c>
      <c r="G18" s="38">
        <v>125</v>
      </c>
      <c r="H18" s="38">
        <v>133</v>
      </c>
      <c r="I18" s="38">
        <v>125</v>
      </c>
      <c r="J18" s="38">
        <v>204</v>
      </c>
      <c r="K18" s="38">
        <v>200</v>
      </c>
      <c r="L18" s="38">
        <v>181</v>
      </c>
      <c r="M18" s="38">
        <v>160</v>
      </c>
      <c r="N18" s="38">
        <v>178</v>
      </c>
      <c r="O18" s="38">
        <v>160</v>
      </c>
      <c r="P18" s="38">
        <v>158</v>
      </c>
      <c r="Q18" s="38">
        <v>125</v>
      </c>
      <c r="R18" s="38">
        <v>226</v>
      </c>
      <c r="S18" s="38">
        <v>200</v>
      </c>
      <c r="T18" s="38">
        <v>195</v>
      </c>
      <c r="U18" s="38">
        <v>160</v>
      </c>
      <c r="V18" s="38">
        <v>246</v>
      </c>
      <c r="W18" s="38">
        <v>200</v>
      </c>
      <c r="X18" s="38">
        <v>208</v>
      </c>
      <c r="Y18" s="38">
        <v>200</v>
      </c>
    </row>
    <row r="19" spans="1:25" s="32" customFormat="1">
      <c r="A19" s="37">
        <v>95</v>
      </c>
      <c r="B19" s="38">
        <v>193</v>
      </c>
      <c r="C19" s="38">
        <v>160</v>
      </c>
      <c r="D19" s="38">
        <v>174</v>
      </c>
      <c r="E19" s="38">
        <v>160</v>
      </c>
      <c r="F19" s="38">
        <v>177</v>
      </c>
      <c r="G19" s="38">
        <v>160</v>
      </c>
      <c r="H19" s="38">
        <v>159</v>
      </c>
      <c r="I19" s="38">
        <v>125</v>
      </c>
      <c r="J19" s="38">
        <v>246</v>
      </c>
      <c r="K19" s="38">
        <v>200</v>
      </c>
      <c r="L19" s="38">
        <v>219</v>
      </c>
      <c r="M19" s="38">
        <v>200</v>
      </c>
      <c r="N19" s="38">
        <v>213</v>
      </c>
      <c r="O19" s="38">
        <v>200</v>
      </c>
      <c r="P19" s="38">
        <v>190</v>
      </c>
      <c r="Q19" s="38">
        <v>160</v>
      </c>
      <c r="R19" s="38">
        <v>273</v>
      </c>
      <c r="S19" s="38">
        <v>250</v>
      </c>
      <c r="T19" s="38">
        <v>236</v>
      </c>
      <c r="U19" s="38">
        <v>200</v>
      </c>
      <c r="V19" s="38">
        <v>299</v>
      </c>
      <c r="W19" s="38">
        <v>250</v>
      </c>
      <c r="X19" s="38">
        <v>252</v>
      </c>
      <c r="Y19" s="38">
        <v>250</v>
      </c>
    </row>
    <row r="20" spans="1:25" s="32" customFormat="1">
      <c r="A20" s="37">
        <v>120</v>
      </c>
      <c r="B20" s="38">
        <v>223</v>
      </c>
      <c r="C20" s="38">
        <v>200</v>
      </c>
      <c r="D20" s="38">
        <v>199</v>
      </c>
      <c r="E20" s="38">
        <v>160</v>
      </c>
      <c r="F20" s="38">
        <v>204</v>
      </c>
      <c r="G20" s="38">
        <v>200</v>
      </c>
      <c r="H20" s="38">
        <v>182</v>
      </c>
      <c r="I20" s="38">
        <v>160</v>
      </c>
      <c r="J20" s="38">
        <v>285</v>
      </c>
      <c r="K20" s="38">
        <v>250</v>
      </c>
      <c r="L20" s="38">
        <v>253</v>
      </c>
      <c r="M20" s="38">
        <v>250</v>
      </c>
      <c r="N20" s="38">
        <v>246</v>
      </c>
      <c r="O20" s="38">
        <v>200</v>
      </c>
      <c r="P20" s="38">
        <v>218</v>
      </c>
      <c r="Q20" s="38">
        <v>200</v>
      </c>
      <c r="R20" s="38">
        <v>317</v>
      </c>
      <c r="S20" s="38">
        <v>315</v>
      </c>
      <c r="T20" s="38">
        <v>275</v>
      </c>
      <c r="U20" s="38">
        <v>250</v>
      </c>
      <c r="V20" s="38">
        <v>348</v>
      </c>
      <c r="W20" s="38">
        <v>315</v>
      </c>
      <c r="X20" s="38">
        <v>293</v>
      </c>
      <c r="Y20" s="38">
        <v>250</v>
      </c>
    </row>
    <row r="21" spans="1:25" s="32" customFormat="1">
      <c r="A21" s="37">
        <v>150</v>
      </c>
      <c r="B21" s="38">
        <v>254</v>
      </c>
      <c r="C21" s="38">
        <v>250</v>
      </c>
      <c r="D21" s="38">
        <v>229</v>
      </c>
      <c r="E21" s="38">
        <v>200</v>
      </c>
      <c r="F21" s="38">
        <v>232</v>
      </c>
      <c r="G21" s="38">
        <v>200</v>
      </c>
      <c r="H21" s="38">
        <v>208</v>
      </c>
      <c r="I21" s="38">
        <v>200</v>
      </c>
      <c r="J21" s="38"/>
      <c r="K21" s="38"/>
      <c r="L21" s="38"/>
      <c r="M21" s="38"/>
      <c r="N21" s="38"/>
      <c r="O21" s="38"/>
      <c r="P21" s="38"/>
      <c r="Q21" s="38"/>
      <c r="R21" s="38">
        <v>365</v>
      </c>
      <c r="S21" s="38">
        <v>315</v>
      </c>
      <c r="T21" s="38">
        <v>317</v>
      </c>
      <c r="U21" s="38">
        <v>315</v>
      </c>
      <c r="V21" s="38">
        <v>402</v>
      </c>
      <c r="W21" s="38">
        <v>400</v>
      </c>
      <c r="X21" s="38">
        <v>338</v>
      </c>
      <c r="Y21" s="38">
        <v>315</v>
      </c>
    </row>
    <row r="22" spans="1:25" s="32" customFormat="1">
      <c r="A22" s="37">
        <v>185</v>
      </c>
      <c r="B22" s="38">
        <v>289</v>
      </c>
      <c r="C22" s="38">
        <v>250</v>
      </c>
      <c r="D22" s="38">
        <v>260</v>
      </c>
      <c r="E22" s="38">
        <v>250</v>
      </c>
      <c r="F22" s="38">
        <v>263</v>
      </c>
      <c r="G22" s="38">
        <v>250</v>
      </c>
      <c r="H22" s="38">
        <v>236</v>
      </c>
      <c r="I22" s="38">
        <v>200</v>
      </c>
      <c r="J22" s="38"/>
      <c r="K22" s="38"/>
      <c r="L22" s="38"/>
      <c r="M22" s="38"/>
      <c r="N22" s="38"/>
      <c r="O22" s="38"/>
      <c r="P22" s="38"/>
      <c r="Q22" s="38"/>
      <c r="R22" s="38">
        <v>416</v>
      </c>
      <c r="S22" s="38">
        <v>400</v>
      </c>
      <c r="T22" s="38">
        <v>361</v>
      </c>
      <c r="U22" s="38">
        <v>315</v>
      </c>
      <c r="V22" s="38">
        <v>450</v>
      </c>
      <c r="W22" s="38">
        <v>400</v>
      </c>
      <c r="X22" s="38">
        <v>386</v>
      </c>
      <c r="Y22" s="38">
        <v>315</v>
      </c>
    </row>
    <row r="23" spans="1:25" s="32" customFormat="1">
      <c r="A23" s="37">
        <v>240</v>
      </c>
      <c r="B23" s="38">
        <v>339</v>
      </c>
      <c r="C23" s="38">
        <v>315</v>
      </c>
      <c r="D23" s="38">
        <v>303</v>
      </c>
      <c r="E23" s="38">
        <v>250</v>
      </c>
      <c r="F23" s="38">
        <v>308</v>
      </c>
      <c r="G23" s="38">
        <v>250</v>
      </c>
      <c r="H23" s="38">
        <v>277</v>
      </c>
      <c r="I23" s="38">
        <v>250</v>
      </c>
      <c r="J23" s="38"/>
      <c r="K23" s="38"/>
      <c r="L23" s="38"/>
      <c r="M23" s="38"/>
      <c r="N23" s="38"/>
      <c r="O23" s="38"/>
      <c r="P23" s="38"/>
      <c r="Q23" s="38"/>
      <c r="R23" s="38">
        <v>489</v>
      </c>
      <c r="S23" s="38">
        <v>400</v>
      </c>
      <c r="T23" s="38">
        <v>427</v>
      </c>
      <c r="U23" s="38">
        <v>400</v>
      </c>
      <c r="V23" s="38">
        <v>545</v>
      </c>
      <c r="W23" s="38">
        <v>500</v>
      </c>
      <c r="X23" s="38">
        <v>456</v>
      </c>
      <c r="Y23" s="38">
        <v>400</v>
      </c>
    </row>
    <row r="24" spans="1:25" s="32" customFormat="1">
      <c r="A24" s="37">
        <v>300</v>
      </c>
      <c r="B24" s="38">
        <v>389</v>
      </c>
      <c r="C24" s="38">
        <v>315</v>
      </c>
      <c r="D24" s="38">
        <v>348</v>
      </c>
      <c r="E24" s="38">
        <v>315</v>
      </c>
      <c r="F24" s="38">
        <v>354</v>
      </c>
      <c r="G24" s="38">
        <v>315</v>
      </c>
      <c r="H24" s="38">
        <v>316</v>
      </c>
      <c r="I24" s="38">
        <v>315</v>
      </c>
      <c r="J24" s="38"/>
      <c r="K24" s="38"/>
      <c r="L24" s="38"/>
      <c r="M24" s="38"/>
      <c r="N24" s="38"/>
      <c r="O24" s="38"/>
      <c r="P24" s="38"/>
      <c r="Q24" s="38"/>
      <c r="R24" s="38">
        <v>562</v>
      </c>
      <c r="S24" s="38">
        <v>500</v>
      </c>
      <c r="T24" s="38">
        <v>492</v>
      </c>
      <c r="U24" s="38">
        <v>400</v>
      </c>
      <c r="V24" s="38">
        <v>629</v>
      </c>
      <c r="W24" s="38">
        <v>500</v>
      </c>
      <c r="X24" s="38">
        <v>527</v>
      </c>
      <c r="Y24" s="38">
        <v>500</v>
      </c>
    </row>
  </sheetData>
  <sheetProtection password="914D" sheet="1" objects="1" scenarios="1"/>
  <mergeCells count="30">
    <mergeCell ref="J2:Q2"/>
    <mergeCell ref="N1:Q1"/>
    <mergeCell ref="J1:M1"/>
    <mergeCell ref="B1:E1"/>
    <mergeCell ref="B2:I2"/>
    <mergeCell ref="F1:I1"/>
    <mergeCell ref="J3:M3"/>
    <mergeCell ref="B5:U5"/>
    <mergeCell ref="D4:E4"/>
    <mergeCell ref="B4:C4"/>
    <mergeCell ref="B3:E3"/>
    <mergeCell ref="H4:I4"/>
    <mergeCell ref="F4:G4"/>
    <mergeCell ref="F3:I3"/>
    <mergeCell ref="V1:Y1"/>
    <mergeCell ref="R1:U1"/>
    <mergeCell ref="A5:A6"/>
    <mergeCell ref="R2:U2"/>
    <mergeCell ref="V2:Y2"/>
    <mergeCell ref="R4:S4"/>
    <mergeCell ref="T4:U4"/>
    <mergeCell ref="V4:W4"/>
    <mergeCell ref="X4:Y4"/>
    <mergeCell ref="V3:Y3"/>
    <mergeCell ref="R3:U3"/>
    <mergeCell ref="P4:Q4"/>
    <mergeCell ref="N4:O4"/>
    <mergeCell ref="L4:M4"/>
    <mergeCell ref="J4:K4"/>
    <mergeCell ref="N3:Q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17"/>
  <sheetViews>
    <sheetView workbookViewId="0">
      <selection activeCell="I23" sqref="I23"/>
    </sheetView>
  </sheetViews>
  <sheetFormatPr defaultRowHeight="15"/>
  <cols>
    <col min="1" max="1" width="27.42578125" customWidth="1"/>
    <col min="3" max="3" width="22.7109375" customWidth="1"/>
    <col min="4" max="4" width="18.42578125" customWidth="1"/>
  </cols>
  <sheetData>
    <row r="1" spans="1:4">
      <c r="A1" s="36"/>
      <c r="B1" s="36" t="s">
        <v>73</v>
      </c>
      <c r="C1" s="36" t="s">
        <v>74</v>
      </c>
      <c r="D1" s="36" t="s">
        <v>75</v>
      </c>
    </row>
    <row r="2" spans="1:4">
      <c r="A2" s="36" t="s">
        <v>57</v>
      </c>
      <c r="B2" s="36">
        <v>0.37</v>
      </c>
      <c r="C2" s="36">
        <v>10</v>
      </c>
      <c r="D2" s="36">
        <v>2.5</v>
      </c>
    </row>
    <row r="3" spans="1:4">
      <c r="A3" s="36" t="s">
        <v>58</v>
      </c>
      <c r="B3" s="36">
        <v>0.75</v>
      </c>
      <c r="C3" s="36">
        <v>10</v>
      </c>
      <c r="D3" s="36">
        <v>2.5</v>
      </c>
    </row>
    <row r="4" spans="1:4">
      <c r="A4" s="36" t="s">
        <v>59</v>
      </c>
      <c r="B4" s="36">
        <v>1.1000000000000001</v>
      </c>
      <c r="C4" s="36">
        <v>10</v>
      </c>
      <c r="D4" s="36">
        <v>2.5</v>
      </c>
    </row>
    <row r="5" spans="1:4">
      <c r="A5" s="36" t="s">
        <v>60</v>
      </c>
      <c r="B5" s="36">
        <v>1.5</v>
      </c>
      <c r="C5" s="36">
        <v>10</v>
      </c>
      <c r="D5" s="36">
        <v>2.5</v>
      </c>
    </row>
    <row r="6" spans="1:4">
      <c r="A6" s="36" t="s">
        <v>61</v>
      </c>
      <c r="B6" s="36">
        <v>2.2000000000000002</v>
      </c>
      <c r="C6" s="36">
        <v>10</v>
      </c>
      <c r="D6" s="36">
        <v>2.5</v>
      </c>
    </row>
    <row r="7" spans="1:4">
      <c r="A7" s="36" t="s">
        <v>62</v>
      </c>
      <c r="B7" s="36">
        <v>3</v>
      </c>
      <c r="C7" s="36">
        <v>16</v>
      </c>
      <c r="D7" s="36">
        <v>2.5</v>
      </c>
    </row>
    <row r="8" spans="1:4">
      <c r="A8" s="36" t="s">
        <v>63</v>
      </c>
      <c r="B8" s="36">
        <v>4</v>
      </c>
      <c r="C8" s="36">
        <v>16</v>
      </c>
      <c r="D8" s="36">
        <v>2.5</v>
      </c>
    </row>
    <row r="9" spans="1:4">
      <c r="A9" s="36" t="s">
        <v>64</v>
      </c>
      <c r="B9" s="36">
        <v>5.5</v>
      </c>
      <c r="C9" s="36">
        <v>20</v>
      </c>
      <c r="D9" s="36">
        <v>4</v>
      </c>
    </row>
    <row r="10" spans="1:4">
      <c r="A10" s="36" t="s">
        <v>65</v>
      </c>
      <c r="B10" s="36">
        <v>7.5</v>
      </c>
      <c r="C10" s="36">
        <v>25</v>
      </c>
      <c r="D10" s="36">
        <v>6</v>
      </c>
    </row>
    <row r="11" spans="1:4">
      <c r="A11" s="36" t="s">
        <v>66</v>
      </c>
      <c r="B11" s="36">
        <v>11</v>
      </c>
      <c r="C11" s="36">
        <v>40</v>
      </c>
      <c r="D11" s="36">
        <v>6</v>
      </c>
    </row>
    <row r="12" spans="1:4">
      <c r="A12" s="36" t="s">
        <v>67</v>
      </c>
      <c r="B12" s="36">
        <v>15</v>
      </c>
      <c r="C12" s="36">
        <v>50</v>
      </c>
      <c r="D12" s="36">
        <v>10</v>
      </c>
    </row>
    <row r="13" spans="1:4">
      <c r="A13" s="36" t="s">
        <v>68</v>
      </c>
      <c r="B13" s="36">
        <v>18.5</v>
      </c>
      <c r="C13" s="36">
        <v>63</v>
      </c>
      <c r="D13" s="36">
        <v>16</v>
      </c>
    </row>
    <row r="14" spans="1:4">
      <c r="A14" s="36" t="s">
        <v>69</v>
      </c>
      <c r="B14" s="36">
        <v>22</v>
      </c>
      <c r="C14" s="36">
        <v>80</v>
      </c>
      <c r="D14" s="36">
        <v>16</v>
      </c>
    </row>
    <row r="15" spans="1:4">
      <c r="A15" s="36" t="s">
        <v>70</v>
      </c>
      <c r="B15" s="36">
        <v>30</v>
      </c>
      <c r="C15" s="36">
        <v>100</v>
      </c>
      <c r="D15" s="36">
        <v>25</v>
      </c>
    </row>
    <row r="16" spans="1:4">
      <c r="A16" s="36" t="s">
        <v>71</v>
      </c>
      <c r="B16" s="36">
        <v>37.5</v>
      </c>
      <c r="C16" s="36">
        <v>125</v>
      </c>
      <c r="D16" s="36">
        <v>35</v>
      </c>
    </row>
    <row r="17" spans="1:4">
      <c r="A17" s="36" t="s">
        <v>72</v>
      </c>
      <c r="B17" s="36">
        <v>45</v>
      </c>
      <c r="C17" s="36">
        <v>160</v>
      </c>
      <c r="D17" s="36">
        <v>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19"/>
  <sheetViews>
    <sheetView workbookViewId="0">
      <selection activeCell="J20" sqref="J20"/>
    </sheetView>
  </sheetViews>
  <sheetFormatPr defaultRowHeight="15"/>
  <cols>
    <col min="1" max="1" width="17.7109375" customWidth="1"/>
  </cols>
  <sheetData>
    <row r="1" spans="1:1">
      <c r="A1" t="s">
        <v>76</v>
      </c>
    </row>
    <row r="2" spans="1:1">
      <c r="A2" s="36">
        <v>0.5</v>
      </c>
    </row>
    <row r="3" spans="1:1">
      <c r="A3" s="36">
        <v>1</v>
      </c>
    </row>
    <row r="4" spans="1:1">
      <c r="A4" s="36">
        <v>2</v>
      </c>
    </row>
    <row r="5" spans="1:1">
      <c r="A5" s="36">
        <v>3</v>
      </c>
    </row>
    <row r="6" spans="1:1">
      <c r="A6" s="36">
        <v>4</v>
      </c>
    </row>
    <row r="7" spans="1:1">
      <c r="A7" s="36">
        <v>6</v>
      </c>
    </row>
    <row r="8" spans="1:1">
      <c r="A8" s="36">
        <v>10</v>
      </c>
    </row>
    <row r="9" spans="1:1">
      <c r="A9" s="36">
        <v>13</v>
      </c>
    </row>
    <row r="10" spans="1:1">
      <c r="A10" s="36">
        <v>16</v>
      </c>
    </row>
    <row r="11" spans="1:1">
      <c r="A11" s="36">
        <v>20</v>
      </c>
    </row>
    <row r="12" spans="1:1">
      <c r="A12" s="36">
        <v>25</v>
      </c>
    </row>
    <row r="13" spans="1:1">
      <c r="A13" s="36">
        <v>32</v>
      </c>
    </row>
    <row r="14" spans="1:1">
      <c r="A14" s="36">
        <v>40</v>
      </c>
    </row>
    <row r="15" spans="1:1">
      <c r="A15" s="36">
        <v>50</v>
      </c>
    </row>
    <row r="16" spans="1:1">
      <c r="A16" s="36">
        <v>63</v>
      </c>
    </row>
    <row r="17" spans="1:1">
      <c r="A17" s="36">
        <v>80</v>
      </c>
    </row>
    <row r="18" spans="1:1">
      <c r="A18" s="36">
        <v>100</v>
      </c>
    </row>
    <row r="19" spans="1:1">
      <c r="A19" s="36">
        <v>125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18"/>
  <sheetViews>
    <sheetView workbookViewId="0">
      <selection activeCell="I12" sqref="I12"/>
    </sheetView>
  </sheetViews>
  <sheetFormatPr defaultRowHeight="15"/>
  <cols>
    <col min="1" max="1" width="16.28515625" customWidth="1"/>
  </cols>
  <sheetData>
    <row r="1" spans="1:1">
      <c r="A1" s="36" t="s">
        <v>77</v>
      </c>
    </row>
    <row r="2" spans="1:1">
      <c r="A2" s="36">
        <v>20</v>
      </c>
    </row>
    <row r="3" spans="1:1">
      <c r="A3" s="36">
        <v>25</v>
      </c>
    </row>
    <row r="4" spans="1:1">
      <c r="A4" s="36">
        <v>32</v>
      </c>
    </row>
    <row r="5" spans="1:1">
      <c r="A5" s="36">
        <v>40</v>
      </c>
    </row>
    <row r="6" spans="1:1">
      <c r="A6" s="36">
        <v>50</v>
      </c>
    </row>
    <row r="7" spans="1:1">
      <c r="A7" s="36">
        <v>63</v>
      </c>
    </row>
    <row r="8" spans="1:1">
      <c r="A8" s="36">
        <v>80</v>
      </c>
    </row>
    <row r="9" spans="1:1">
      <c r="A9" s="36">
        <v>100</v>
      </c>
    </row>
    <row r="10" spans="1:1">
      <c r="A10" s="36">
        <v>125</v>
      </c>
    </row>
    <row r="11" spans="1:1">
      <c r="A11" s="36">
        <v>160</v>
      </c>
    </row>
    <row r="12" spans="1:1">
      <c r="A12" s="36">
        <v>200</v>
      </c>
    </row>
    <row r="13" spans="1:1">
      <c r="A13" s="36">
        <v>250</v>
      </c>
    </row>
    <row r="14" spans="1:1">
      <c r="A14" s="36">
        <v>315</v>
      </c>
    </row>
    <row r="15" spans="1:1">
      <c r="A15" s="36">
        <v>355</v>
      </c>
    </row>
    <row r="16" spans="1:1">
      <c r="A16" s="36">
        <v>400</v>
      </c>
    </row>
    <row r="17" spans="1:1">
      <c r="A17" s="36">
        <v>500</v>
      </c>
    </row>
    <row r="18" spans="1:1">
      <c r="A18" s="36">
        <v>630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Wentylatory</vt:lpstr>
      <vt:lpstr>Siłowniki</vt:lpstr>
      <vt:lpstr>Inne</vt:lpstr>
      <vt:lpstr>Obciążalniść przewodów</vt:lpstr>
      <vt:lpstr>Zabezpieczania do falowników</vt:lpstr>
      <vt:lpstr>Bezpieczniki</vt:lpstr>
      <vt:lpstr>Wkładki gG</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2015-06-01T08:35:53Z</dcterms:modified>
</cp:coreProperties>
</file>