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1655" windowHeight="5580" tabRatio="714" activeTab="2"/>
  </bookViews>
  <sheets>
    <sheet name="Wentylatory" sheetId="1" r:id="rId1"/>
    <sheet name="Siłowniki" sheetId="6" r:id="rId2"/>
    <sheet name="Inne" sheetId="7" r:id="rId3"/>
    <sheet name="Obciążalniść przewodów" sheetId="8" r:id="rId4"/>
    <sheet name="Zabezpieczania do falowników" sheetId="9" r:id="rId5"/>
    <sheet name="Bezpieczniki" sheetId="10" r:id="rId6"/>
    <sheet name="Wkładki gG" sheetId="11" r:id="rId7"/>
  </sheets>
  <calcPr calcId="125725"/>
</workbook>
</file>

<file path=xl/calcChain.xml><?xml version="1.0" encoding="utf-8"?>
<calcChain xmlns="http://schemas.openxmlformats.org/spreadsheetml/2006/main">
  <c r="D23" i="7"/>
  <c r="E23" s="1"/>
  <c r="D18"/>
  <c r="E18" s="1"/>
  <c r="D13"/>
  <c r="E13" s="1"/>
  <c r="F8"/>
  <c r="G8" s="1"/>
  <c r="K2"/>
  <c r="F36" i="6"/>
  <c r="G36" s="1"/>
  <c r="F31"/>
  <c r="G31" s="1"/>
  <c r="F26"/>
  <c r="G26" s="1"/>
  <c r="F21"/>
  <c r="G21" s="1"/>
  <c r="F16"/>
  <c r="G16" s="1"/>
  <c r="F11"/>
  <c r="G11" s="1"/>
  <c r="F8"/>
  <c r="G8" s="1"/>
  <c r="K2"/>
  <c r="F13" i="1"/>
  <c r="G13" s="1"/>
  <c r="F8"/>
  <c r="K2"/>
  <c r="G8" l="1"/>
</calcChain>
</file>

<file path=xl/comments1.xml><?xml version="1.0" encoding="utf-8"?>
<comments xmlns="http://schemas.openxmlformats.org/spreadsheetml/2006/main">
  <authors>
    <author>Autor</author>
  </authors>
  <commentList>
    <comment ref="D8" authorId="0">
      <text>
        <r>
          <rPr>
            <sz val="8"/>
            <color indexed="81"/>
            <rFont val="Tahoma"/>
            <charset val="238"/>
          </rPr>
          <t xml:space="preserve">Prąd znamionowy pojedyńczego siłownika
</t>
        </r>
      </text>
    </comment>
    <comment ref="D11" authorId="0">
      <text>
        <r>
          <rPr>
            <sz val="8"/>
            <color indexed="81"/>
            <rFont val="Tahoma"/>
            <family val="2"/>
          </rPr>
          <t>Prąd znamionowy pojedyńczego siłownika</t>
        </r>
        <r>
          <rPr>
            <sz val="8"/>
            <color indexed="81"/>
            <rFont val="Tahoma"/>
            <charset val="238"/>
          </rPr>
          <t xml:space="preserve">
</t>
        </r>
      </text>
    </comment>
    <comment ref="D16" authorId="0">
      <text>
        <r>
          <rPr>
            <sz val="8"/>
            <color indexed="81"/>
            <rFont val="Tahoma"/>
            <family val="2"/>
          </rPr>
          <t>Prąd znamionowy pojedyńczego siłownika</t>
        </r>
        <r>
          <rPr>
            <sz val="8"/>
            <color indexed="81"/>
            <rFont val="Tahoma"/>
            <charset val="238"/>
          </rPr>
          <t xml:space="preserve">
</t>
        </r>
      </text>
    </comment>
    <comment ref="D21" authorId="0">
      <text>
        <r>
          <rPr>
            <sz val="8"/>
            <color indexed="81"/>
            <rFont val="Tahoma"/>
            <family val="2"/>
          </rPr>
          <t>Prąd znamionowy pojedyńczego siłownika</t>
        </r>
        <r>
          <rPr>
            <sz val="8"/>
            <color indexed="81"/>
            <rFont val="Tahoma"/>
            <charset val="238"/>
          </rPr>
          <t xml:space="preserve">
</t>
        </r>
      </text>
    </comment>
    <comment ref="D26" authorId="0">
      <text>
        <r>
          <rPr>
            <sz val="8"/>
            <color indexed="81"/>
            <rFont val="Tahoma"/>
            <family val="2"/>
          </rPr>
          <t>Prąd znamionowy pojedyńczego siłownika</t>
        </r>
        <r>
          <rPr>
            <sz val="8"/>
            <color indexed="81"/>
            <rFont val="Tahoma"/>
            <charset val="238"/>
          </rPr>
          <t xml:space="preserve">
</t>
        </r>
      </text>
    </comment>
    <comment ref="D31" authorId="0">
      <text>
        <r>
          <rPr>
            <sz val="8"/>
            <color indexed="81"/>
            <rFont val="Tahoma"/>
            <family val="2"/>
          </rPr>
          <t>Prąd znamionowy pojedyńczego siłownika/urządzenia</t>
        </r>
        <r>
          <rPr>
            <sz val="8"/>
            <color indexed="81"/>
            <rFont val="Tahoma"/>
            <charset val="238"/>
          </rPr>
          <t xml:space="preserve">
</t>
        </r>
      </text>
    </comment>
    <comment ref="D36" authorId="0">
      <text>
        <r>
          <rPr>
            <sz val="8"/>
            <color indexed="81"/>
            <rFont val="Tahoma"/>
            <family val="2"/>
          </rPr>
          <t>Prąd znamionowy pojedyńczego siłownika</t>
        </r>
        <r>
          <rPr>
            <sz val="8"/>
            <color indexed="81"/>
            <rFont val="Tahoma"/>
            <charset val="238"/>
          </rPr>
          <t xml:space="preserve">
</t>
        </r>
      </text>
    </comment>
  </commentList>
</comments>
</file>

<file path=xl/comments2.xml><?xml version="1.0" encoding="utf-8"?>
<comments xmlns="http://schemas.openxmlformats.org/spreadsheetml/2006/main">
  <authors>
    <author>Autor</author>
  </authors>
  <commentList>
    <comment ref="D8" authorId="0">
      <text>
        <r>
          <rPr>
            <sz val="8"/>
            <color indexed="81"/>
            <rFont val="Tahoma"/>
            <family val="2"/>
          </rPr>
          <t>Prąd znamionowy pojedyńczego urządzenia</t>
        </r>
        <r>
          <rPr>
            <sz val="8"/>
            <color indexed="81"/>
            <rFont val="Tahoma"/>
            <charset val="238"/>
          </rPr>
          <t xml:space="preserve">
</t>
        </r>
      </text>
    </comment>
  </commentList>
</comments>
</file>

<file path=xl/sharedStrings.xml><?xml version="1.0" encoding="utf-8"?>
<sst xmlns="http://schemas.openxmlformats.org/spreadsheetml/2006/main" count="180" uniqueCount="78">
  <si>
    <t>KALKULATOR DOBORU DŁUGOSCI PRZEWODÓW SYSTEMU CX1201</t>
  </si>
  <si>
    <t>POLA DO EDYCJI</t>
  </si>
  <si>
    <r>
      <t xml:space="preserve">CERBEX </t>
    </r>
    <r>
      <rPr>
        <b/>
        <sz val="24"/>
        <color indexed="10"/>
        <rFont val="Arial"/>
        <family val="2"/>
        <charset val="238"/>
      </rPr>
      <t>Sp. z o.o.</t>
    </r>
  </si>
  <si>
    <t>Przewód silnika 3-fazowego 3x400V - wyjście falownikowe</t>
  </si>
  <si>
    <t>Ekranowany</t>
  </si>
  <si>
    <t>Długość [m]</t>
  </si>
  <si>
    <t>Przekrój [mm2]</t>
  </si>
  <si>
    <t>Typ przewodu</t>
  </si>
  <si>
    <t>Prąd znamionowy [A]  silnika</t>
  </si>
  <si>
    <t>Długość maksymalna dla danego przekroju [m]</t>
  </si>
  <si>
    <t>WYNIK</t>
  </si>
  <si>
    <t>Nie ekranowany</t>
  </si>
  <si>
    <t>UWAGA: Należy zweryfikować dobrany przekrój z obciązalnością prądową długotrwałą przewodu.</t>
  </si>
  <si>
    <t>Przewód silnika 3-fazowego 3x400V - wyjście stycznikowe</t>
  </si>
  <si>
    <t>Przewód siłownika bez sprężyny powrotnej 24VDC (np.BE24 Belimo - In = 0,4A)</t>
  </si>
  <si>
    <t>Prąd znamionowy [A]  siłownika max. 2A na wyjście</t>
  </si>
  <si>
    <t>Ilość siłowników na linii [szt.] max. 5</t>
  </si>
  <si>
    <t>Przewód siłownika ze sprężyną powrotną 24VDC (np. BF24 Belimo - In=0,21A)</t>
  </si>
  <si>
    <t>Przewód siłownika ze sprężyną powrotną 230VAC (np. BF230 Belimo - In=0,04A)</t>
  </si>
  <si>
    <t>Przewód siłownika sterowanego impulsem 24VDC (np. GRYFIT EI - In = 0,2A)</t>
  </si>
  <si>
    <t>Przewód siłownika z wejściem analogowym 4-20mA 24VDC (np. SM24 Belimo - In=0,2A)</t>
  </si>
  <si>
    <t>Przewód siłownika/urządzenia innego producenta (praca -24V, postój - 0V) - użytkowo (np. Siłownik napinania klapy Gryfit, trzymacz drzwiowy)</t>
  </si>
  <si>
    <t>Prąd znamionowy [A]  siłownika/urządzenia max. 5A na wyjście</t>
  </si>
  <si>
    <t xml:space="preserve">Ilość siłowników/urządzeń na linii [szt.] </t>
  </si>
  <si>
    <t>Przewód siłownika wrzecionowego/łańcuchowego</t>
  </si>
  <si>
    <t>Prąd znamionowy [A]  max. 2A na wyjście</t>
  </si>
  <si>
    <t>Ilość siłowników na linii [szt.] max. 2</t>
  </si>
  <si>
    <t>Przewód do modułu przekaźnika wyniesionego MPW-1.0 - moduł zasila inne urządzenia</t>
  </si>
  <si>
    <t>Prąd znamionowy [A]  urządzenia max. 2A na wyjście</t>
  </si>
  <si>
    <t xml:space="preserve">Ilość urządzeń na linii [szt.] </t>
  </si>
  <si>
    <t>Przewód do modułu przekaźnika wyniesionego MPW-1.0 - styk NO/NC</t>
  </si>
  <si>
    <t>Przewód do czujnika róznicy cisnień</t>
  </si>
  <si>
    <t>Przewód przycisku</t>
  </si>
  <si>
    <t>UWAGI:</t>
  </si>
  <si>
    <t>Kalkulator zakłada maksymalny spadek nalięcia dla wentylatorów zasilanych napięciem 400V jako 2,5% Un,</t>
  </si>
  <si>
    <t>Kalkulator zakłada maksymalny spadek nalięcia dla urządzeń zasilanych napięciem 24VDC - 15% Un</t>
  </si>
  <si>
    <t>Oznaczenie</t>
  </si>
  <si>
    <t>A1</t>
  </si>
  <si>
    <t>A2</t>
  </si>
  <si>
    <t>B1</t>
  </si>
  <si>
    <t>B2</t>
  </si>
  <si>
    <t>C</t>
  </si>
  <si>
    <t>E</t>
  </si>
  <si>
    <t>W rurkach i kanałach (listwach) instalacyjnych pod tynkiem</t>
  </si>
  <si>
    <t>W rurkach i kanałach (listwach) instalacyjnych na ścianie</t>
  </si>
  <si>
    <t>Na ścianie</t>
  </si>
  <si>
    <t>W powietrzu</t>
  </si>
  <si>
    <t>Przewody jednożyłowe</t>
  </si>
  <si>
    <t>Kable i przewody wielożyłowe</t>
  </si>
  <si>
    <t>Kable i przewody wielożyłowe w odległości większej niż 0,3 średnicy od ściany</t>
  </si>
  <si>
    <t>Przewody wielożyłowe</t>
  </si>
  <si>
    <t>Miejsce i sposób ułożenia  przewodu</t>
  </si>
  <si>
    <t>Liczba obciążonych przewodów</t>
  </si>
  <si>
    <r>
      <t>Obciążalność przewodów I</t>
    </r>
    <r>
      <rPr>
        <sz val="8"/>
        <color theme="1"/>
        <rFont val="Calibri"/>
        <family val="2"/>
        <charset val="238"/>
        <scheme val="minor"/>
      </rPr>
      <t xml:space="preserve">Z </t>
    </r>
    <r>
      <rPr>
        <sz val="11"/>
        <color theme="1"/>
        <rFont val="Calibri"/>
        <family val="2"/>
        <charset val="238"/>
        <scheme val="minor"/>
      </rPr>
      <t>oraz prąd znamionowy zabezpieczeń przetężeniowych I</t>
    </r>
    <r>
      <rPr>
        <sz val="8"/>
        <color theme="1"/>
        <rFont val="Calibri"/>
        <family val="2"/>
        <charset val="238"/>
        <scheme val="minor"/>
      </rPr>
      <t>NF</t>
    </r>
  </si>
  <si>
    <r>
      <t>I</t>
    </r>
    <r>
      <rPr>
        <sz val="8"/>
        <color theme="1"/>
        <rFont val="Calibri"/>
        <family val="2"/>
        <charset val="238"/>
        <scheme val="minor"/>
      </rPr>
      <t>Z</t>
    </r>
  </si>
  <si>
    <r>
      <t>I</t>
    </r>
    <r>
      <rPr>
        <sz val="8"/>
        <color theme="1"/>
        <rFont val="Calibri"/>
        <family val="2"/>
        <charset val="238"/>
        <scheme val="minor"/>
      </rPr>
      <t>NF</t>
    </r>
  </si>
  <si>
    <t>Przekrój w mm2</t>
  </si>
  <si>
    <t>ESMD371L4TXA</t>
  </si>
  <si>
    <t>ESMD751L4TXA</t>
  </si>
  <si>
    <t>ESMD112L4TXA</t>
  </si>
  <si>
    <t>ESMD152L4TXA</t>
  </si>
  <si>
    <t>ESMD222L4TXA</t>
  </si>
  <si>
    <t>ESMD302L4TXA</t>
  </si>
  <si>
    <t>ESMD402L4TXA</t>
  </si>
  <si>
    <t>ESMD552L4TXA</t>
  </si>
  <si>
    <t>ESMD752L4TXA</t>
  </si>
  <si>
    <t>ESMD113L4TXA</t>
  </si>
  <si>
    <t>ESMD153L4TXA</t>
  </si>
  <si>
    <t>ESMD183L4TXA</t>
  </si>
  <si>
    <t>ESMD223L4TXA</t>
  </si>
  <si>
    <t>ESV303N04TXB</t>
  </si>
  <si>
    <t>ESV373N04TXB</t>
  </si>
  <si>
    <t>ESV453N04TXB</t>
  </si>
  <si>
    <t>MOC</t>
  </si>
  <si>
    <t>Zabezpieczenie [C]A</t>
  </si>
  <si>
    <t>przewód mm2</t>
  </si>
  <si>
    <t>Charakterystyka C</t>
  </si>
  <si>
    <t>Wkładki gG</t>
  </si>
</sst>
</file>

<file path=xl/styles.xml><?xml version="1.0" encoding="utf-8"?>
<styleSheet xmlns="http://schemas.openxmlformats.org/spreadsheetml/2006/main">
  <fonts count="13">
    <font>
      <sz val="11"/>
      <color theme="1"/>
      <name val="Calibri"/>
      <family val="2"/>
      <charset val="238"/>
      <scheme val="minor"/>
    </font>
    <font>
      <sz val="16"/>
      <name val="Cambria"/>
      <family val="1"/>
    </font>
    <font>
      <sz val="10"/>
      <name val="Arial Narrow"/>
      <family val="2"/>
    </font>
    <font>
      <sz val="48"/>
      <color indexed="10"/>
      <name val="Cancun"/>
      <family val="4"/>
    </font>
    <font>
      <b/>
      <sz val="24"/>
      <color indexed="10"/>
      <name val="Arial"/>
      <family val="2"/>
      <charset val="238"/>
    </font>
    <font>
      <b/>
      <sz val="10"/>
      <color indexed="48"/>
      <name val="Arial Narrow"/>
      <family val="2"/>
    </font>
    <font>
      <b/>
      <sz val="10"/>
      <color indexed="10"/>
      <name val="Arial Narrow"/>
      <family val="2"/>
    </font>
    <font>
      <b/>
      <sz val="10"/>
      <color indexed="9"/>
      <name val="Arial Narrow"/>
      <family val="2"/>
    </font>
    <font>
      <b/>
      <sz val="12"/>
      <color indexed="10"/>
      <name val="Arial Narrow"/>
      <family val="2"/>
    </font>
    <font>
      <sz val="10"/>
      <color indexed="10"/>
      <name val="Arial Narrow"/>
      <family val="2"/>
    </font>
    <font>
      <sz val="8"/>
      <color indexed="81"/>
      <name val="Tahoma"/>
      <charset val="238"/>
    </font>
    <font>
      <sz val="8"/>
      <color indexed="81"/>
      <name val="Tahoma"/>
      <family val="2"/>
    </font>
    <font>
      <sz val="8"/>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2" borderId="0" xfId="0" applyFill="1"/>
    <xf numFmtId="0" fontId="1" fillId="2" borderId="0" xfId="0" applyFont="1" applyFill="1"/>
    <xf numFmtId="0" fontId="2" fillId="3" borderId="1" xfId="0" applyFont="1" applyFill="1" applyBorder="1" applyAlignment="1">
      <alignment horizontal="center"/>
    </xf>
    <xf numFmtId="0" fontId="5" fillId="2" borderId="0" xfId="0" applyFont="1" applyFill="1"/>
    <xf numFmtId="0" fontId="2" fillId="2" borderId="0" xfId="0" applyFont="1" applyFill="1"/>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1" fontId="2" fillId="5" borderId="7" xfId="0" applyNumberFormat="1" applyFont="1" applyFill="1" applyBorder="1" applyAlignment="1">
      <alignment horizontal="center"/>
    </xf>
    <xf numFmtId="0" fontId="2" fillId="2" borderId="8" xfId="0" applyFont="1" applyFill="1" applyBorder="1" applyAlignment="1">
      <alignment horizontal="center"/>
    </xf>
    <xf numFmtId="0" fontId="6" fillId="2" borderId="0" xfId="0" applyFont="1" applyFill="1"/>
    <xf numFmtId="0" fontId="2" fillId="2" borderId="0" xfId="0" applyFont="1" applyFill="1" applyBorder="1" applyAlignment="1">
      <alignment horizontal="center"/>
    </xf>
    <xf numFmtId="0" fontId="7" fillId="2" borderId="0" xfId="0" applyFont="1" applyFill="1"/>
    <xf numFmtId="0" fontId="2" fillId="2" borderId="0" xfId="0" applyFont="1" applyFill="1" applyBorder="1" applyAlignment="1">
      <alignment horizontal="center" vertical="center"/>
    </xf>
    <xf numFmtId="0" fontId="2" fillId="2" borderId="11" xfId="0" applyFont="1" applyFill="1" applyBorder="1" applyAlignment="1">
      <alignment horizont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0" borderId="15"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1" xfId="0" applyFont="1" applyBorder="1" applyAlignment="1">
      <alignment horizontal="center"/>
    </xf>
    <xf numFmtId="0" fontId="8" fillId="2" borderId="0" xfId="0" applyFont="1" applyFill="1"/>
    <xf numFmtId="0" fontId="9" fillId="2" borderId="0" xfId="0" applyFont="1" applyFill="1"/>
    <xf numFmtId="0" fontId="2" fillId="0" borderId="0" xfId="0" applyFont="1"/>
    <xf numFmtId="0" fontId="3" fillId="2" borderId="0" xfId="0" applyFont="1" applyFill="1" applyAlignment="1">
      <alignment horizontal="center" vertical="top" textRotation="90"/>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0" fillId="0" borderId="1" xfId="0" applyBorder="1" applyAlignment="1">
      <alignment horizontal="left" wrapText="1"/>
    </xf>
    <xf numFmtId="0" fontId="0" fillId="0" borderId="1" xfId="0" applyBorder="1"/>
    <xf numFmtId="0" fontId="0" fillId="0" borderId="1" xfId="0" applyBorder="1" applyAlignment="1">
      <alignment horizontal="center" wrapText="1"/>
    </xf>
    <xf numFmtId="0" fontId="0" fillId="0" borderId="1" xfId="0" applyBorder="1" applyAlignment="1">
      <alignment horizontal="center"/>
    </xf>
    <xf numFmtId="0" fontId="3" fillId="2" borderId="0" xfId="0" applyFont="1" applyFill="1" applyAlignment="1">
      <alignment horizontal="center" vertical="top" textRotation="90"/>
    </xf>
    <xf numFmtId="0" fontId="0" fillId="0" borderId="0" xfId="0" applyAlignment="1">
      <alignment horizontal="center" vertical="top" textRotation="90"/>
    </xf>
    <xf numFmtId="0" fontId="0" fillId="0" borderId="1" xfId="0" applyBorder="1" applyAlignment="1">
      <alignment horizontal="center"/>
    </xf>
    <xf numFmtId="0" fontId="0" fillId="0" borderId="1" xfId="0" applyBorder="1" applyAlignment="1">
      <alignment horizontal="center" wrapText="1"/>
    </xf>
  </cellXfs>
  <cellStyles count="1">
    <cellStyle name="Normalny" xfId="0" builtinId="0"/>
  </cellStyles>
  <dxfs count="14">
    <dxf>
      <fill>
        <patternFill>
          <bgColor indexed="10"/>
        </patternFill>
      </fill>
    </dxf>
    <dxf>
      <fill>
        <patternFill>
          <bgColor indexed="11"/>
        </patternFill>
      </fill>
    </dxf>
    <dxf>
      <fill>
        <patternFill>
          <bgColor indexed="53"/>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53"/>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F78"/>
  <sheetViews>
    <sheetView workbookViewId="0">
      <selection activeCell="T6" sqref="T6"/>
    </sheetView>
  </sheetViews>
  <sheetFormatPr defaultRowHeight="15"/>
  <cols>
    <col min="1" max="1" width="12.42578125" customWidth="1"/>
    <col min="2" max="2" width="20.140625" customWidth="1"/>
    <col min="4" max="4" width="18.140625" customWidth="1"/>
    <col min="5" max="6" width="17.85546875" customWidth="1"/>
    <col min="7" max="7" width="23.140625" customWidth="1"/>
    <col min="8" max="16" width="0" hidden="1" customWidth="1"/>
    <col min="257" max="257" width="12.42578125" customWidth="1"/>
    <col min="258" max="258" width="20.140625" customWidth="1"/>
    <col min="260" max="260" width="18.140625" customWidth="1"/>
    <col min="261" max="262" width="17.85546875" customWidth="1"/>
    <col min="263" max="263" width="23.140625" customWidth="1"/>
    <col min="513" max="513" width="12.42578125" customWidth="1"/>
    <col min="514" max="514" width="20.140625" customWidth="1"/>
    <col min="516" max="516" width="18.140625" customWidth="1"/>
    <col min="517" max="518" width="17.85546875" customWidth="1"/>
    <col min="519" max="519" width="23.140625" customWidth="1"/>
    <col min="769" max="769" width="12.42578125" customWidth="1"/>
    <col min="770" max="770" width="20.140625" customWidth="1"/>
    <col min="772" max="772" width="18.140625" customWidth="1"/>
    <col min="773" max="774" width="17.85546875" customWidth="1"/>
    <col min="775" max="775" width="23.140625" customWidth="1"/>
    <col min="1025" max="1025" width="12.42578125" customWidth="1"/>
    <col min="1026" max="1026" width="20.140625" customWidth="1"/>
    <col min="1028" max="1028" width="18.140625" customWidth="1"/>
    <col min="1029" max="1030" width="17.85546875" customWidth="1"/>
    <col min="1031" max="1031" width="23.140625" customWidth="1"/>
    <col min="1281" max="1281" width="12.42578125" customWidth="1"/>
    <col min="1282" max="1282" width="20.140625" customWidth="1"/>
    <col min="1284" max="1284" width="18.140625" customWidth="1"/>
    <col min="1285" max="1286" width="17.85546875" customWidth="1"/>
    <col min="1287" max="1287" width="23.140625" customWidth="1"/>
    <col min="1537" max="1537" width="12.42578125" customWidth="1"/>
    <col min="1538" max="1538" width="20.140625" customWidth="1"/>
    <col min="1540" max="1540" width="18.140625" customWidth="1"/>
    <col min="1541" max="1542" width="17.85546875" customWidth="1"/>
    <col min="1543" max="1543" width="23.140625" customWidth="1"/>
    <col min="1793" max="1793" width="12.42578125" customWidth="1"/>
    <col min="1794" max="1794" width="20.140625" customWidth="1"/>
    <col min="1796" max="1796" width="18.140625" customWidth="1"/>
    <col min="1797" max="1798" width="17.85546875" customWidth="1"/>
    <col min="1799" max="1799" width="23.140625" customWidth="1"/>
    <col min="2049" max="2049" width="12.42578125" customWidth="1"/>
    <col min="2050" max="2050" width="20.140625" customWidth="1"/>
    <col min="2052" max="2052" width="18.140625" customWidth="1"/>
    <col min="2053" max="2054" width="17.85546875" customWidth="1"/>
    <col min="2055" max="2055" width="23.140625" customWidth="1"/>
    <col min="2305" max="2305" width="12.42578125" customWidth="1"/>
    <col min="2306" max="2306" width="20.140625" customWidth="1"/>
    <col min="2308" max="2308" width="18.140625" customWidth="1"/>
    <col min="2309" max="2310" width="17.85546875" customWidth="1"/>
    <col min="2311" max="2311" width="23.140625" customWidth="1"/>
    <col min="2561" max="2561" width="12.42578125" customWidth="1"/>
    <col min="2562" max="2562" width="20.140625" customWidth="1"/>
    <col min="2564" max="2564" width="18.140625" customWidth="1"/>
    <col min="2565" max="2566" width="17.85546875" customWidth="1"/>
    <col min="2567" max="2567" width="23.140625" customWidth="1"/>
    <col min="2817" max="2817" width="12.42578125" customWidth="1"/>
    <col min="2818" max="2818" width="20.140625" customWidth="1"/>
    <col min="2820" max="2820" width="18.140625" customWidth="1"/>
    <col min="2821" max="2822" width="17.85546875" customWidth="1"/>
    <col min="2823" max="2823" width="23.140625" customWidth="1"/>
    <col min="3073" max="3073" width="12.42578125" customWidth="1"/>
    <col min="3074" max="3074" width="20.140625" customWidth="1"/>
    <col min="3076" max="3076" width="18.140625" customWidth="1"/>
    <col min="3077" max="3078" width="17.85546875" customWidth="1"/>
    <col min="3079" max="3079" width="23.140625" customWidth="1"/>
    <col min="3329" max="3329" width="12.42578125" customWidth="1"/>
    <col min="3330" max="3330" width="20.140625" customWidth="1"/>
    <col min="3332" max="3332" width="18.140625" customWidth="1"/>
    <col min="3333" max="3334" width="17.85546875" customWidth="1"/>
    <col min="3335" max="3335" width="23.140625" customWidth="1"/>
    <col min="3585" max="3585" width="12.42578125" customWidth="1"/>
    <col min="3586" max="3586" width="20.140625" customWidth="1"/>
    <col min="3588" max="3588" width="18.140625" customWidth="1"/>
    <col min="3589" max="3590" width="17.85546875" customWidth="1"/>
    <col min="3591" max="3591" width="23.140625" customWidth="1"/>
    <col min="3841" max="3841" width="12.42578125" customWidth="1"/>
    <col min="3842" max="3842" width="20.140625" customWidth="1"/>
    <col min="3844" max="3844" width="18.140625" customWidth="1"/>
    <col min="3845" max="3846" width="17.85546875" customWidth="1"/>
    <col min="3847" max="3847" width="23.140625" customWidth="1"/>
    <col min="4097" max="4097" width="12.42578125" customWidth="1"/>
    <col min="4098" max="4098" width="20.140625" customWidth="1"/>
    <col min="4100" max="4100" width="18.140625" customWidth="1"/>
    <col min="4101" max="4102" width="17.85546875" customWidth="1"/>
    <col min="4103" max="4103" width="23.140625" customWidth="1"/>
    <col min="4353" max="4353" width="12.42578125" customWidth="1"/>
    <col min="4354" max="4354" width="20.140625" customWidth="1"/>
    <col min="4356" max="4356" width="18.140625" customWidth="1"/>
    <col min="4357" max="4358" width="17.85546875" customWidth="1"/>
    <col min="4359" max="4359" width="23.140625" customWidth="1"/>
    <col min="4609" max="4609" width="12.42578125" customWidth="1"/>
    <col min="4610" max="4610" width="20.140625" customWidth="1"/>
    <col min="4612" max="4612" width="18.140625" customWidth="1"/>
    <col min="4613" max="4614" width="17.85546875" customWidth="1"/>
    <col min="4615" max="4615" width="23.140625" customWidth="1"/>
    <col min="4865" max="4865" width="12.42578125" customWidth="1"/>
    <col min="4866" max="4866" width="20.140625" customWidth="1"/>
    <col min="4868" max="4868" width="18.140625" customWidth="1"/>
    <col min="4869" max="4870" width="17.85546875" customWidth="1"/>
    <col min="4871" max="4871" width="23.140625" customWidth="1"/>
    <col min="5121" max="5121" width="12.42578125" customWidth="1"/>
    <col min="5122" max="5122" width="20.140625" customWidth="1"/>
    <col min="5124" max="5124" width="18.140625" customWidth="1"/>
    <col min="5125" max="5126" width="17.85546875" customWidth="1"/>
    <col min="5127" max="5127" width="23.140625" customWidth="1"/>
    <col min="5377" max="5377" width="12.42578125" customWidth="1"/>
    <col min="5378" max="5378" width="20.140625" customWidth="1"/>
    <col min="5380" max="5380" width="18.140625" customWidth="1"/>
    <col min="5381" max="5382" width="17.85546875" customWidth="1"/>
    <col min="5383" max="5383" width="23.140625" customWidth="1"/>
    <col min="5633" max="5633" width="12.42578125" customWidth="1"/>
    <col min="5634" max="5634" width="20.140625" customWidth="1"/>
    <col min="5636" max="5636" width="18.140625" customWidth="1"/>
    <col min="5637" max="5638" width="17.85546875" customWidth="1"/>
    <col min="5639" max="5639" width="23.140625" customWidth="1"/>
    <col min="5889" max="5889" width="12.42578125" customWidth="1"/>
    <col min="5890" max="5890" width="20.140625" customWidth="1"/>
    <col min="5892" max="5892" width="18.140625" customWidth="1"/>
    <col min="5893" max="5894" width="17.85546875" customWidth="1"/>
    <col min="5895" max="5895" width="23.140625" customWidth="1"/>
    <col min="6145" max="6145" width="12.42578125" customWidth="1"/>
    <col min="6146" max="6146" width="20.140625" customWidth="1"/>
    <col min="6148" max="6148" width="18.140625" customWidth="1"/>
    <col min="6149" max="6150" width="17.85546875" customWidth="1"/>
    <col min="6151" max="6151" width="23.140625" customWidth="1"/>
    <col min="6401" max="6401" width="12.42578125" customWidth="1"/>
    <col min="6402" max="6402" width="20.140625" customWidth="1"/>
    <col min="6404" max="6404" width="18.140625" customWidth="1"/>
    <col min="6405" max="6406" width="17.85546875" customWidth="1"/>
    <col min="6407" max="6407" width="23.140625" customWidth="1"/>
    <col min="6657" max="6657" width="12.42578125" customWidth="1"/>
    <col min="6658" max="6658" width="20.140625" customWidth="1"/>
    <col min="6660" max="6660" width="18.140625" customWidth="1"/>
    <col min="6661" max="6662" width="17.85546875" customWidth="1"/>
    <col min="6663" max="6663" width="23.140625" customWidth="1"/>
    <col min="6913" max="6913" width="12.42578125" customWidth="1"/>
    <col min="6914" max="6914" width="20.140625" customWidth="1"/>
    <col min="6916" max="6916" width="18.140625" customWidth="1"/>
    <col min="6917" max="6918" width="17.85546875" customWidth="1"/>
    <col min="6919" max="6919" width="23.140625" customWidth="1"/>
    <col min="7169" max="7169" width="12.42578125" customWidth="1"/>
    <col min="7170" max="7170" width="20.140625" customWidth="1"/>
    <col min="7172" max="7172" width="18.140625" customWidth="1"/>
    <col min="7173" max="7174" width="17.85546875" customWidth="1"/>
    <col min="7175" max="7175" width="23.140625" customWidth="1"/>
    <col min="7425" max="7425" width="12.42578125" customWidth="1"/>
    <col min="7426" max="7426" width="20.140625" customWidth="1"/>
    <col min="7428" max="7428" width="18.140625" customWidth="1"/>
    <col min="7429" max="7430" width="17.85546875" customWidth="1"/>
    <col min="7431" max="7431" width="23.140625" customWidth="1"/>
    <col min="7681" max="7681" width="12.42578125" customWidth="1"/>
    <col min="7682" max="7682" width="20.140625" customWidth="1"/>
    <col min="7684" max="7684" width="18.140625" customWidth="1"/>
    <col min="7685" max="7686" width="17.85546875" customWidth="1"/>
    <col min="7687" max="7687" width="23.140625" customWidth="1"/>
    <col min="7937" max="7937" width="12.42578125" customWidth="1"/>
    <col min="7938" max="7938" width="20.140625" customWidth="1"/>
    <col min="7940" max="7940" width="18.140625" customWidth="1"/>
    <col min="7941" max="7942" width="17.85546875" customWidth="1"/>
    <col min="7943" max="7943" width="23.140625" customWidth="1"/>
    <col min="8193" max="8193" width="12.42578125" customWidth="1"/>
    <col min="8194" max="8194" width="20.140625" customWidth="1"/>
    <col min="8196" max="8196" width="18.140625" customWidth="1"/>
    <col min="8197" max="8198" width="17.85546875" customWidth="1"/>
    <col min="8199" max="8199" width="23.140625" customWidth="1"/>
    <col min="8449" max="8449" width="12.42578125" customWidth="1"/>
    <col min="8450" max="8450" width="20.140625" customWidth="1"/>
    <col min="8452" max="8452" width="18.140625" customWidth="1"/>
    <col min="8453" max="8454" width="17.85546875" customWidth="1"/>
    <col min="8455" max="8455" width="23.140625" customWidth="1"/>
    <col min="8705" max="8705" width="12.42578125" customWidth="1"/>
    <col min="8706" max="8706" width="20.140625" customWidth="1"/>
    <col min="8708" max="8708" width="18.140625" customWidth="1"/>
    <col min="8709" max="8710" width="17.85546875" customWidth="1"/>
    <col min="8711" max="8711" width="23.140625" customWidth="1"/>
    <col min="8961" max="8961" width="12.42578125" customWidth="1"/>
    <col min="8962" max="8962" width="20.140625" customWidth="1"/>
    <col min="8964" max="8964" width="18.140625" customWidth="1"/>
    <col min="8965" max="8966" width="17.85546875" customWidth="1"/>
    <col min="8967" max="8967" width="23.140625" customWidth="1"/>
    <col min="9217" max="9217" width="12.42578125" customWidth="1"/>
    <col min="9218" max="9218" width="20.140625" customWidth="1"/>
    <col min="9220" max="9220" width="18.140625" customWidth="1"/>
    <col min="9221" max="9222" width="17.85546875" customWidth="1"/>
    <col min="9223" max="9223" width="23.140625" customWidth="1"/>
    <col min="9473" max="9473" width="12.42578125" customWidth="1"/>
    <col min="9474" max="9474" width="20.140625" customWidth="1"/>
    <col min="9476" max="9476" width="18.140625" customWidth="1"/>
    <col min="9477" max="9478" width="17.85546875" customWidth="1"/>
    <col min="9479" max="9479" width="23.140625" customWidth="1"/>
    <col min="9729" max="9729" width="12.42578125" customWidth="1"/>
    <col min="9730" max="9730" width="20.140625" customWidth="1"/>
    <col min="9732" max="9732" width="18.140625" customWidth="1"/>
    <col min="9733" max="9734" width="17.85546875" customWidth="1"/>
    <col min="9735" max="9735" width="23.140625" customWidth="1"/>
    <col min="9985" max="9985" width="12.42578125" customWidth="1"/>
    <col min="9986" max="9986" width="20.140625" customWidth="1"/>
    <col min="9988" max="9988" width="18.140625" customWidth="1"/>
    <col min="9989" max="9990" width="17.85546875" customWidth="1"/>
    <col min="9991" max="9991" width="23.140625" customWidth="1"/>
    <col min="10241" max="10241" width="12.42578125" customWidth="1"/>
    <col min="10242" max="10242" width="20.140625" customWidth="1"/>
    <col min="10244" max="10244" width="18.140625" customWidth="1"/>
    <col min="10245" max="10246" width="17.85546875" customWidth="1"/>
    <col min="10247" max="10247" width="23.140625" customWidth="1"/>
    <col min="10497" max="10497" width="12.42578125" customWidth="1"/>
    <col min="10498" max="10498" width="20.140625" customWidth="1"/>
    <col min="10500" max="10500" width="18.140625" customWidth="1"/>
    <col min="10501" max="10502" width="17.85546875" customWidth="1"/>
    <col min="10503" max="10503" width="23.140625" customWidth="1"/>
    <col min="10753" max="10753" width="12.42578125" customWidth="1"/>
    <col min="10754" max="10754" width="20.140625" customWidth="1"/>
    <col min="10756" max="10756" width="18.140625" customWidth="1"/>
    <col min="10757" max="10758" width="17.85546875" customWidth="1"/>
    <col min="10759" max="10759" width="23.140625" customWidth="1"/>
    <col min="11009" max="11009" width="12.42578125" customWidth="1"/>
    <col min="11010" max="11010" width="20.140625" customWidth="1"/>
    <col min="11012" max="11012" width="18.140625" customWidth="1"/>
    <col min="11013" max="11014" width="17.85546875" customWidth="1"/>
    <col min="11015" max="11015" width="23.140625" customWidth="1"/>
    <col min="11265" max="11265" width="12.42578125" customWidth="1"/>
    <col min="11266" max="11266" width="20.140625" customWidth="1"/>
    <col min="11268" max="11268" width="18.140625" customWidth="1"/>
    <col min="11269" max="11270" width="17.85546875" customWidth="1"/>
    <col min="11271" max="11271" width="23.140625" customWidth="1"/>
    <col min="11521" max="11521" width="12.42578125" customWidth="1"/>
    <col min="11522" max="11522" width="20.140625" customWidth="1"/>
    <col min="11524" max="11524" width="18.140625" customWidth="1"/>
    <col min="11525" max="11526" width="17.85546875" customWidth="1"/>
    <col min="11527" max="11527" width="23.140625" customWidth="1"/>
    <col min="11777" max="11777" width="12.42578125" customWidth="1"/>
    <col min="11778" max="11778" width="20.140625" customWidth="1"/>
    <col min="11780" max="11780" width="18.140625" customWidth="1"/>
    <col min="11781" max="11782" width="17.85546875" customWidth="1"/>
    <col min="11783" max="11783" width="23.140625" customWidth="1"/>
    <col min="12033" max="12033" width="12.42578125" customWidth="1"/>
    <col min="12034" max="12034" width="20.140625" customWidth="1"/>
    <col min="12036" max="12036" width="18.140625" customWidth="1"/>
    <col min="12037" max="12038" width="17.85546875" customWidth="1"/>
    <col min="12039" max="12039" width="23.140625" customWidth="1"/>
    <col min="12289" max="12289" width="12.42578125" customWidth="1"/>
    <col min="12290" max="12290" width="20.140625" customWidth="1"/>
    <col min="12292" max="12292" width="18.140625" customWidth="1"/>
    <col min="12293" max="12294" width="17.85546875" customWidth="1"/>
    <col min="12295" max="12295" width="23.140625" customWidth="1"/>
    <col min="12545" max="12545" width="12.42578125" customWidth="1"/>
    <col min="12546" max="12546" width="20.140625" customWidth="1"/>
    <col min="12548" max="12548" width="18.140625" customWidth="1"/>
    <col min="12549" max="12550" width="17.85546875" customWidth="1"/>
    <col min="12551" max="12551" width="23.140625" customWidth="1"/>
    <col min="12801" max="12801" width="12.42578125" customWidth="1"/>
    <col min="12802" max="12802" width="20.140625" customWidth="1"/>
    <col min="12804" max="12804" width="18.140625" customWidth="1"/>
    <col min="12805" max="12806" width="17.85546875" customWidth="1"/>
    <col min="12807" max="12807" width="23.140625" customWidth="1"/>
    <col min="13057" max="13057" width="12.42578125" customWidth="1"/>
    <col min="13058" max="13058" width="20.140625" customWidth="1"/>
    <col min="13060" max="13060" width="18.140625" customWidth="1"/>
    <col min="13061" max="13062" width="17.85546875" customWidth="1"/>
    <col min="13063" max="13063" width="23.140625" customWidth="1"/>
    <col min="13313" max="13313" width="12.42578125" customWidth="1"/>
    <col min="13314" max="13314" width="20.140625" customWidth="1"/>
    <col min="13316" max="13316" width="18.140625" customWidth="1"/>
    <col min="13317" max="13318" width="17.85546875" customWidth="1"/>
    <col min="13319" max="13319" width="23.140625" customWidth="1"/>
    <col min="13569" max="13569" width="12.42578125" customWidth="1"/>
    <col min="13570" max="13570" width="20.140625" customWidth="1"/>
    <col min="13572" max="13572" width="18.140625" customWidth="1"/>
    <col min="13573" max="13574" width="17.85546875" customWidth="1"/>
    <col min="13575" max="13575" width="23.140625" customWidth="1"/>
    <col min="13825" max="13825" width="12.42578125" customWidth="1"/>
    <col min="13826" max="13826" width="20.140625" customWidth="1"/>
    <col min="13828" max="13828" width="18.140625" customWidth="1"/>
    <col min="13829" max="13830" width="17.85546875" customWidth="1"/>
    <col min="13831" max="13831" width="23.140625" customWidth="1"/>
    <col min="14081" max="14081" width="12.42578125" customWidth="1"/>
    <col min="14082" max="14082" width="20.140625" customWidth="1"/>
    <col min="14084" max="14084" width="18.140625" customWidth="1"/>
    <col min="14085" max="14086" width="17.85546875" customWidth="1"/>
    <col min="14087" max="14087" width="23.140625" customWidth="1"/>
    <col min="14337" max="14337" width="12.42578125" customWidth="1"/>
    <col min="14338" max="14338" width="20.140625" customWidth="1"/>
    <col min="14340" max="14340" width="18.140625" customWidth="1"/>
    <col min="14341" max="14342" width="17.85546875" customWidth="1"/>
    <col min="14343" max="14343" width="23.140625" customWidth="1"/>
    <col min="14593" max="14593" width="12.42578125" customWidth="1"/>
    <col min="14594" max="14594" width="20.140625" customWidth="1"/>
    <col min="14596" max="14596" width="18.140625" customWidth="1"/>
    <col min="14597" max="14598" width="17.85546875" customWidth="1"/>
    <col min="14599" max="14599" width="23.140625" customWidth="1"/>
    <col min="14849" max="14849" width="12.42578125" customWidth="1"/>
    <col min="14850" max="14850" width="20.140625" customWidth="1"/>
    <col min="14852" max="14852" width="18.140625" customWidth="1"/>
    <col min="14853" max="14854" width="17.85546875" customWidth="1"/>
    <col min="14855" max="14855" width="23.140625" customWidth="1"/>
    <col min="15105" max="15105" width="12.42578125" customWidth="1"/>
    <col min="15106" max="15106" width="20.140625" customWidth="1"/>
    <col min="15108" max="15108" width="18.140625" customWidth="1"/>
    <col min="15109" max="15110" width="17.85546875" customWidth="1"/>
    <col min="15111" max="15111" width="23.140625" customWidth="1"/>
    <col min="15361" max="15361" width="12.42578125" customWidth="1"/>
    <col min="15362" max="15362" width="20.140625" customWidth="1"/>
    <col min="15364" max="15364" width="18.140625" customWidth="1"/>
    <col min="15365" max="15366" width="17.85546875" customWidth="1"/>
    <col min="15367" max="15367" width="23.140625" customWidth="1"/>
    <col min="15617" max="15617" width="12.42578125" customWidth="1"/>
    <col min="15618" max="15618" width="20.140625" customWidth="1"/>
    <col min="15620" max="15620" width="18.140625" customWidth="1"/>
    <col min="15621" max="15622" width="17.85546875" customWidth="1"/>
    <col min="15623" max="15623" width="23.140625" customWidth="1"/>
    <col min="15873" max="15873" width="12.42578125" customWidth="1"/>
    <col min="15874" max="15874" width="20.140625" customWidth="1"/>
    <col min="15876" max="15876" width="18.140625" customWidth="1"/>
    <col min="15877" max="15878" width="17.85546875" customWidth="1"/>
    <col min="15879" max="15879" width="23.140625" customWidth="1"/>
    <col min="16129" max="16129" width="12.42578125" customWidth="1"/>
    <col min="16130" max="16130" width="20.140625" customWidth="1"/>
    <col min="16132" max="16132" width="18.140625" customWidth="1"/>
    <col min="16133" max="16134" width="17.85546875" customWidth="1"/>
    <col min="16135" max="16135" width="23.140625" customWidth="1"/>
  </cols>
  <sheetData>
    <row r="1" spans="1:32" ht="20.25">
      <c r="A1" s="1"/>
      <c r="B1" s="2" t="s">
        <v>0</v>
      </c>
      <c r="C1" s="1"/>
      <c r="D1" s="1"/>
      <c r="E1" s="1"/>
      <c r="F1" s="1"/>
      <c r="G1" s="1"/>
      <c r="H1" s="3"/>
      <c r="I1" s="1"/>
      <c r="J1" s="1"/>
      <c r="K1" s="1"/>
      <c r="L1" s="1"/>
      <c r="M1" s="1"/>
      <c r="N1" s="1"/>
      <c r="O1" s="1"/>
      <c r="P1" s="1"/>
      <c r="Q1" s="4"/>
      <c r="R1" s="4"/>
      <c r="S1" s="4"/>
      <c r="T1" s="4"/>
      <c r="U1" s="4"/>
      <c r="V1" s="4"/>
      <c r="W1" s="4"/>
      <c r="X1" s="4"/>
      <c r="Y1" s="4"/>
      <c r="Z1" s="4"/>
      <c r="AA1" s="4"/>
      <c r="AB1" s="4"/>
      <c r="AC1" s="4"/>
      <c r="AD1" s="4"/>
      <c r="AE1" s="4"/>
      <c r="AF1" s="4"/>
    </row>
    <row r="2" spans="1:32" ht="15" customHeight="1">
      <c r="A2" s="1"/>
      <c r="B2" s="24" t="s">
        <v>33</v>
      </c>
      <c r="C2" s="1"/>
      <c r="D2" s="1"/>
      <c r="E2" s="1"/>
      <c r="F2" s="1"/>
      <c r="G2" s="1"/>
      <c r="H2" s="1" t="s">
        <v>1</v>
      </c>
      <c r="I2" s="1"/>
      <c r="J2" s="1"/>
      <c r="K2" s="1">
        <f>58*400*C8*2.5/(SQRT(3)*E8*0.8*100)</f>
        <v>34.881578763539892</v>
      </c>
      <c r="L2" s="1"/>
      <c r="M2" s="1"/>
      <c r="N2" s="1"/>
      <c r="O2" s="1"/>
      <c r="P2" s="1"/>
      <c r="Q2" s="4"/>
      <c r="R2" s="4"/>
      <c r="S2" s="4"/>
      <c r="T2" s="4"/>
      <c r="U2" s="4"/>
      <c r="V2" s="4"/>
      <c r="W2" s="4"/>
      <c r="X2" s="4"/>
      <c r="Y2" s="4"/>
      <c r="Z2" s="4"/>
      <c r="AA2" s="4"/>
      <c r="AB2" s="4"/>
      <c r="AC2" s="4"/>
      <c r="AD2" s="4"/>
      <c r="AE2" s="4"/>
      <c r="AF2" s="4"/>
    </row>
    <row r="3" spans="1:32" ht="15.75">
      <c r="A3" s="39" t="s">
        <v>2</v>
      </c>
      <c r="B3" s="24" t="s">
        <v>34</v>
      </c>
      <c r="C3" s="24"/>
      <c r="D3" s="24"/>
      <c r="E3" s="24"/>
      <c r="F3" s="24"/>
      <c r="G3" s="24"/>
      <c r="H3" s="4"/>
      <c r="I3" s="4"/>
      <c r="J3" s="4"/>
      <c r="K3" s="4"/>
      <c r="L3" s="4"/>
      <c r="M3" s="4"/>
      <c r="N3" s="4"/>
      <c r="O3" s="4"/>
      <c r="P3" s="4"/>
      <c r="Q3" s="4"/>
      <c r="R3" s="4"/>
      <c r="S3" s="4"/>
      <c r="T3" s="4"/>
      <c r="U3" s="4"/>
      <c r="V3" s="4"/>
      <c r="W3" s="4"/>
      <c r="X3" s="4"/>
      <c r="Y3" s="4"/>
      <c r="Z3" s="4"/>
      <c r="AA3" s="4"/>
      <c r="AB3" s="4"/>
      <c r="AC3" s="4"/>
      <c r="AD3" s="4"/>
      <c r="AE3" s="4"/>
      <c r="AF3" s="4"/>
    </row>
    <row r="4" spans="1:32" ht="38.25" customHeight="1">
      <c r="A4" s="39"/>
      <c r="B4" s="24"/>
      <c r="C4" s="24"/>
      <c r="D4" s="24"/>
      <c r="E4" s="24"/>
      <c r="F4" s="24"/>
      <c r="G4" s="24"/>
      <c r="H4" s="4"/>
      <c r="I4" s="4"/>
      <c r="J4" s="4"/>
      <c r="K4" s="4"/>
      <c r="L4" s="4"/>
      <c r="M4" s="4"/>
      <c r="N4" s="4"/>
      <c r="O4" s="4"/>
      <c r="P4" s="4"/>
      <c r="Q4" s="4"/>
      <c r="R4" s="4"/>
      <c r="S4" s="4"/>
      <c r="T4" s="4"/>
      <c r="U4" s="4"/>
      <c r="V4" s="4"/>
      <c r="W4" s="4"/>
      <c r="X4" s="4"/>
      <c r="Y4" s="4"/>
      <c r="Z4" s="4"/>
      <c r="AA4" s="4"/>
      <c r="AB4" s="4"/>
      <c r="AC4" s="4"/>
      <c r="AD4" s="4"/>
      <c r="AE4" s="4"/>
      <c r="AF4" s="4"/>
    </row>
    <row r="5" spans="1:32" ht="15.75">
      <c r="A5" s="39"/>
      <c r="B5" s="24"/>
      <c r="C5" s="24"/>
      <c r="D5" s="24"/>
      <c r="E5" s="24"/>
      <c r="F5" s="24"/>
      <c r="G5" s="24"/>
      <c r="H5" s="4"/>
      <c r="I5" s="4"/>
      <c r="J5" s="4"/>
      <c r="K5" s="4"/>
      <c r="L5" s="4"/>
      <c r="M5" s="4"/>
      <c r="N5" s="4"/>
      <c r="O5" s="4"/>
      <c r="P5" s="4"/>
      <c r="Q5" s="4"/>
      <c r="R5" s="4"/>
      <c r="S5" s="4"/>
      <c r="T5" s="4"/>
      <c r="U5" s="4"/>
      <c r="V5" s="4"/>
      <c r="W5" s="4"/>
      <c r="X5" s="4"/>
      <c r="Y5" s="4"/>
      <c r="Z5" s="4"/>
      <c r="AA5" s="4"/>
      <c r="AB5" s="4"/>
      <c r="AC5" s="4"/>
      <c r="AD5" s="4"/>
      <c r="AE5" s="4"/>
      <c r="AF5" s="4"/>
    </row>
    <row r="6" spans="1:32" ht="15.75" thickBot="1">
      <c r="A6" s="39"/>
      <c r="B6" s="4" t="s">
        <v>3</v>
      </c>
      <c r="C6" s="5"/>
      <c r="D6" s="5"/>
      <c r="E6" s="5"/>
      <c r="F6" s="5"/>
      <c r="G6" s="5"/>
      <c r="H6" s="4"/>
      <c r="I6" s="4"/>
      <c r="J6" s="4"/>
      <c r="K6" s="4"/>
      <c r="L6" s="4"/>
      <c r="M6" s="4"/>
      <c r="N6" s="4"/>
      <c r="O6" s="4"/>
      <c r="P6" s="4"/>
      <c r="Q6" s="4"/>
      <c r="R6" s="4"/>
      <c r="S6" s="4"/>
      <c r="T6" s="4"/>
      <c r="U6" s="4"/>
      <c r="V6" s="4"/>
      <c r="W6" s="4"/>
      <c r="X6" s="4"/>
      <c r="Y6" s="4"/>
      <c r="Z6" s="4"/>
      <c r="AA6" s="4"/>
      <c r="AB6" s="4"/>
      <c r="AC6" s="4"/>
      <c r="AD6" s="4"/>
      <c r="AE6" s="4"/>
      <c r="AF6" s="4"/>
    </row>
    <row r="7" spans="1:32" ht="26.25" thickBot="1">
      <c r="A7" s="39"/>
      <c r="B7" s="6" t="s">
        <v>5</v>
      </c>
      <c r="C7" s="7" t="s">
        <v>6</v>
      </c>
      <c r="D7" s="7" t="s">
        <v>7</v>
      </c>
      <c r="E7" s="7" t="s">
        <v>8</v>
      </c>
      <c r="F7" s="7" t="s">
        <v>9</v>
      </c>
      <c r="G7" s="8" t="s">
        <v>10</v>
      </c>
      <c r="H7" s="4"/>
      <c r="I7" s="4"/>
      <c r="J7" s="4"/>
      <c r="K7" s="4"/>
      <c r="L7" s="4"/>
      <c r="M7" s="4"/>
      <c r="N7" s="4"/>
      <c r="O7" s="4"/>
      <c r="P7" s="4"/>
      <c r="Q7" s="4"/>
      <c r="R7" s="4"/>
      <c r="S7" s="4"/>
      <c r="T7" s="4"/>
      <c r="U7" s="4"/>
      <c r="V7" s="4"/>
      <c r="W7" s="4"/>
      <c r="X7" s="4"/>
      <c r="Y7" s="4"/>
      <c r="Z7" s="4"/>
      <c r="AA7" s="4"/>
      <c r="AB7" s="4"/>
      <c r="AC7" s="4"/>
      <c r="AD7" s="4"/>
      <c r="AE7" s="4"/>
      <c r="AF7" s="4"/>
    </row>
    <row r="8" spans="1:32" ht="15.75" thickBot="1">
      <c r="A8" s="39"/>
      <c r="B8" s="9">
        <v>20</v>
      </c>
      <c r="C8" s="10">
        <v>2.5</v>
      </c>
      <c r="D8" s="10" t="s">
        <v>11</v>
      </c>
      <c r="E8" s="10">
        <v>30</v>
      </c>
      <c r="F8" s="11">
        <f>IF(D8="Ekranowany",50,100)</f>
        <v>100</v>
      </c>
      <c r="G8" s="12" t="str">
        <f>IF(B8&gt;F8,"ZBYT DŁUGI PRZEWÓD",IF(K2&gt;B8,"OK","ZWIĘKSZ PRZEKRÓJ"))</f>
        <v>OK</v>
      </c>
      <c r="H8" s="1"/>
      <c r="I8" s="1"/>
      <c r="J8" s="1"/>
      <c r="K8" t="s">
        <v>4</v>
      </c>
      <c r="L8" s="1"/>
      <c r="M8" s="1"/>
      <c r="N8" s="1"/>
      <c r="O8" s="1"/>
      <c r="P8" s="1"/>
      <c r="Q8" s="4"/>
      <c r="R8" s="4"/>
      <c r="S8" s="4"/>
      <c r="T8" s="4"/>
      <c r="U8" s="4"/>
      <c r="V8" s="4"/>
      <c r="W8" s="4"/>
      <c r="X8" s="4"/>
      <c r="Y8" s="4"/>
      <c r="Z8" s="4"/>
      <c r="AA8" s="4"/>
      <c r="AB8" s="4"/>
      <c r="AC8" s="4"/>
      <c r="AD8" s="4"/>
      <c r="AE8" s="4"/>
      <c r="AF8" s="4"/>
    </row>
    <row r="9" spans="1:32" ht="38.25" customHeight="1">
      <c r="A9" s="39"/>
      <c r="B9" s="13" t="s">
        <v>12</v>
      </c>
      <c r="C9" s="5"/>
      <c r="D9" s="5"/>
      <c r="E9" s="5"/>
      <c r="F9" s="5"/>
      <c r="G9" s="14"/>
      <c r="H9" s="1"/>
      <c r="I9" s="1"/>
      <c r="J9" s="1"/>
      <c r="K9" s="1" t="s">
        <v>11</v>
      </c>
      <c r="L9" s="1"/>
      <c r="M9" s="1"/>
      <c r="N9" s="1"/>
      <c r="O9" s="1"/>
      <c r="P9" s="1"/>
      <c r="Q9" s="4"/>
      <c r="R9" s="4"/>
      <c r="S9" s="4"/>
      <c r="T9" s="4"/>
      <c r="U9" s="4"/>
      <c r="V9" s="4"/>
      <c r="W9" s="4"/>
      <c r="X9" s="4"/>
      <c r="Y9" s="4"/>
      <c r="Z9" s="4"/>
      <c r="AA9" s="4"/>
      <c r="AB9" s="4"/>
      <c r="AC9" s="4"/>
      <c r="AD9" s="4"/>
      <c r="AE9" s="4"/>
      <c r="AF9" s="4"/>
    </row>
    <row r="10" spans="1:32">
      <c r="A10" s="39"/>
      <c r="B10" s="15"/>
      <c r="C10" s="5"/>
      <c r="D10" s="5"/>
      <c r="E10" s="5"/>
      <c r="F10" s="5"/>
      <c r="G10" s="14"/>
      <c r="H10" s="1"/>
      <c r="I10" s="1"/>
      <c r="J10" s="1"/>
      <c r="K10" s="1"/>
      <c r="L10" s="1"/>
      <c r="M10" s="1"/>
      <c r="N10" s="1"/>
      <c r="O10" s="1"/>
      <c r="P10" s="1"/>
      <c r="Q10" s="4"/>
      <c r="R10" s="4"/>
      <c r="S10" s="4"/>
      <c r="T10" s="4"/>
      <c r="U10" s="4"/>
      <c r="V10" s="4"/>
      <c r="W10" s="4"/>
      <c r="X10" s="4"/>
      <c r="Y10" s="4"/>
      <c r="Z10" s="4"/>
      <c r="AA10" s="4"/>
      <c r="AB10" s="4"/>
      <c r="AC10" s="4"/>
      <c r="AD10" s="4"/>
      <c r="AE10" s="4"/>
      <c r="AF10" s="4"/>
    </row>
    <row r="11" spans="1:32" ht="15.75" thickBot="1">
      <c r="A11" s="39"/>
      <c r="B11" s="4" t="s">
        <v>13</v>
      </c>
      <c r="C11" s="5"/>
      <c r="D11" s="5"/>
      <c r="E11" s="5"/>
      <c r="F11" s="5"/>
      <c r="G11" s="5"/>
      <c r="H11" s="1"/>
      <c r="I11" s="1"/>
      <c r="J11" s="1"/>
      <c r="K11" s="1"/>
      <c r="L11" s="1"/>
      <c r="M11" s="1"/>
      <c r="N11" s="1"/>
      <c r="O11" s="1"/>
      <c r="P11" s="1"/>
      <c r="Q11" s="4"/>
      <c r="R11" s="4"/>
      <c r="S11" s="4"/>
      <c r="T11" s="4"/>
      <c r="U11" s="4"/>
      <c r="V11" s="4"/>
      <c r="W11" s="4"/>
      <c r="X11" s="4"/>
      <c r="Y11" s="4"/>
      <c r="Z11" s="4"/>
      <c r="AA11" s="4"/>
      <c r="AB11" s="4"/>
      <c r="AC11" s="4"/>
      <c r="AD11" s="4"/>
      <c r="AE11" s="4"/>
      <c r="AF11" s="4"/>
    </row>
    <row r="12" spans="1:32" ht="26.25" thickBot="1">
      <c r="A12" s="39"/>
      <c r="B12" s="6" t="s">
        <v>5</v>
      </c>
      <c r="C12" s="7" t="s">
        <v>6</v>
      </c>
      <c r="D12" s="28" t="s">
        <v>8</v>
      </c>
      <c r="E12" s="29"/>
      <c r="F12" s="7" t="s">
        <v>9</v>
      </c>
      <c r="G12" s="8" t="s">
        <v>10</v>
      </c>
      <c r="H12" s="1"/>
      <c r="I12" s="1"/>
      <c r="J12" s="1"/>
      <c r="K12" s="1"/>
      <c r="L12" s="1"/>
      <c r="M12" s="1"/>
      <c r="N12" s="1"/>
      <c r="O12" s="1"/>
      <c r="P12" s="1"/>
      <c r="Q12" s="4"/>
      <c r="R12" s="4"/>
      <c r="S12" s="4"/>
      <c r="T12" s="4"/>
      <c r="U12" s="4"/>
      <c r="V12" s="4"/>
      <c r="W12" s="4"/>
      <c r="X12" s="4"/>
      <c r="Y12" s="4"/>
      <c r="Z12" s="4"/>
      <c r="AA12" s="4"/>
      <c r="AB12" s="4"/>
      <c r="AC12" s="4"/>
      <c r="AD12" s="4"/>
      <c r="AE12" s="4"/>
      <c r="AF12" s="4"/>
    </row>
    <row r="13" spans="1:32" ht="15.75" thickBot="1">
      <c r="A13" s="39"/>
      <c r="B13" s="9">
        <v>50</v>
      </c>
      <c r="C13" s="10">
        <v>150</v>
      </c>
      <c r="D13" s="30">
        <v>280</v>
      </c>
      <c r="E13" s="31"/>
      <c r="F13" s="11">
        <f>58*400*C13*2.5/(SQRT(3)*D13*0.8*100)</f>
        <v>224.23872062275646</v>
      </c>
      <c r="G13" s="12" t="str">
        <f>IF(B13&gt;F13,"ZWIĘKSZ PRZEKRÓJ","OK")</f>
        <v>OK</v>
      </c>
      <c r="H13" s="1"/>
      <c r="I13" s="1"/>
      <c r="J13" s="1"/>
      <c r="K13" t="s">
        <v>4</v>
      </c>
      <c r="L13" s="1"/>
      <c r="M13" s="1"/>
      <c r="N13" s="1"/>
      <c r="O13" s="1"/>
      <c r="P13" s="1"/>
      <c r="Q13" s="4"/>
      <c r="R13" s="4"/>
      <c r="S13" s="4"/>
      <c r="T13" s="4"/>
      <c r="U13" s="4"/>
      <c r="V13" s="4"/>
      <c r="W13" s="4"/>
      <c r="X13" s="4"/>
      <c r="Y13" s="4"/>
      <c r="Z13" s="4"/>
      <c r="AA13" s="4"/>
      <c r="AB13" s="4"/>
      <c r="AC13" s="4"/>
      <c r="AD13" s="4"/>
      <c r="AE13" s="4"/>
      <c r="AF13" s="4"/>
    </row>
    <row r="14" spans="1:32">
      <c r="A14" s="39"/>
      <c r="B14" s="13" t="s">
        <v>12</v>
      </c>
      <c r="C14" s="5"/>
      <c r="D14" s="5"/>
      <c r="E14" s="5"/>
      <c r="F14" s="5"/>
      <c r="G14" s="14"/>
      <c r="H14" s="1"/>
      <c r="I14" s="1"/>
      <c r="J14" s="1"/>
      <c r="K14" s="1" t="s">
        <v>11</v>
      </c>
      <c r="L14" s="1"/>
      <c r="M14" s="1"/>
      <c r="N14" s="1"/>
      <c r="O14" s="1"/>
      <c r="P14" s="1"/>
      <c r="Q14" s="4"/>
      <c r="R14" s="4"/>
      <c r="S14" s="4"/>
      <c r="T14" s="4"/>
      <c r="U14" s="4"/>
      <c r="V14" s="4"/>
      <c r="W14" s="4"/>
      <c r="X14" s="4"/>
      <c r="Y14" s="4"/>
      <c r="Z14" s="4"/>
      <c r="AA14" s="4"/>
      <c r="AB14" s="4"/>
      <c r="AC14" s="4"/>
      <c r="AD14" s="4"/>
      <c r="AE14" s="4"/>
      <c r="AF14" s="4"/>
    </row>
    <row r="15" spans="1:32">
      <c r="A15" s="40"/>
      <c r="B15" s="4"/>
      <c r="C15" s="4"/>
      <c r="D15" s="4"/>
      <c r="E15" s="4"/>
      <c r="F15" s="4"/>
      <c r="G15" s="4"/>
      <c r="H15" s="1"/>
      <c r="I15" s="1"/>
      <c r="J15" s="1"/>
      <c r="K15" s="1"/>
      <c r="L15" s="1"/>
      <c r="M15" s="1"/>
      <c r="N15" s="1"/>
      <c r="O15" s="1"/>
      <c r="P15" s="1"/>
      <c r="Q15" s="4"/>
      <c r="R15" s="4"/>
      <c r="S15" s="4"/>
      <c r="T15" s="4"/>
      <c r="U15" s="4"/>
      <c r="V15" s="4"/>
      <c r="W15" s="4"/>
      <c r="X15" s="4"/>
      <c r="Y15" s="4"/>
      <c r="Z15" s="4"/>
      <c r="AA15" s="4"/>
      <c r="AB15" s="4"/>
      <c r="AC15" s="4"/>
      <c r="AD15" s="4"/>
      <c r="AE15" s="4"/>
      <c r="AF15" s="4"/>
    </row>
    <row r="16" spans="1:32">
      <c r="A16" s="40"/>
      <c r="B16" s="4"/>
      <c r="C16" s="4"/>
      <c r="D16" s="4"/>
      <c r="E16" s="4"/>
      <c r="F16" s="4"/>
      <c r="G16" s="4"/>
      <c r="H16" s="1"/>
      <c r="I16" s="1"/>
      <c r="J16" s="1"/>
      <c r="K16" s="1"/>
      <c r="L16" s="1"/>
      <c r="M16" s="1"/>
      <c r="N16" s="1"/>
      <c r="O16" s="1"/>
      <c r="P16" s="1"/>
      <c r="Q16" s="4"/>
      <c r="R16" s="4"/>
      <c r="S16" s="4"/>
      <c r="T16" s="4"/>
      <c r="U16" s="4"/>
      <c r="V16" s="4"/>
      <c r="W16" s="4"/>
      <c r="X16" s="4"/>
      <c r="Y16" s="4"/>
      <c r="Z16" s="4"/>
      <c r="AA16" s="4"/>
      <c r="AB16" s="4"/>
      <c r="AC16" s="4"/>
      <c r="AD16" s="4"/>
      <c r="AE16" s="4"/>
      <c r="AF16" s="4"/>
    </row>
    <row r="17" spans="1:32">
      <c r="A17" s="40"/>
      <c r="B17" s="4"/>
      <c r="C17" s="4"/>
      <c r="D17" s="4"/>
      <c r="E17" s="4"/>
      <c r="F17" s="4"/>
      <c r="G17" s="4"/>
      <c r="H17" s="1"/>
      <c r="I17" s="1"/>
      <c r="J17" s="1"/>
      <c r="K17" s="1"/>
      <c r="L17" s="1"/>
      <c r="M17" s="1"/>
      <c r="N17" s="1"/>
      <c r="O17" s="1"/>
      <c r="P17" s="1"/>
      <c r="Q17" s="4"/>
      <c r="R17" s="4"/>
      <c r="S17" s="4"/>
      <c r="T17" s="4"/>
      <c r="U17" s="4"/>
      <c r="V17" s="4"/>
      <c r="W17" s="4"/>
      <c r="X17" s="4"/>
      <c r="Y17" s="4"/>
      <c r="Z17" s="4"/>
      <c r="AA17" s="4"/>
      <c r="AB17" s="4"/>
      <c r="AC17" s="4"/>
      <c r="AD17" s="4"/>
      <c r="AE17" s="4"/>
      <c r="AF17" s="4"/>
    </row>
    <row r="18" spans="1:32">
      <c r="A18" s="40"/>
      <c r="B18" s="4"/>
      <c r="C18" s="4"/>
      <c r="D18" s="4"/>
      <c r="E18" s="4"/>
      <c r="F18" s="4"/>
      <c r="G18" s="4"/>
      <c r="H18" s="1"/>
      <c r="I18" s="1"/>
      <c r="J18" s="1"/>
      <c r="K18" s="1"/>
      <c r="L18" s="1"/>
      <c r="M18" s="1"/>
      <c r="N18" s="1"/>
      <c r="O18" s="1"/>
      <c r="P18" s="1"/>
      <c r="Q18" s="4"/>
      <c r="R18" s="4"/>
      <c r="S18" s="4"/>
      <c r="T18" s="4"/>
      <c r="U18" s="4"/>
      <c r="V18" s="4"/>
      <c r="W18" s="4"/>
      <c r="X18" s="4"/>
      <c r="Y18" s="4"/>
      <c r="Z18" s="4"/>
      <c r="AA18" s="4"/>
      <c r="AB18" s="4"/>
      <c r="AC18" s="4"/>
      <c r="AD18" s="4"/>
      <c r="AE18" s="4"/>
      <c r="AF18" s="4"/>
    </row>
    <row r="19" spans="1:32">
      <c r="A19" s="40"/>
      <c r="B19" s="4"/>
      <c r="C19" s="4"/>
      <c r="D19" s="4"/>
      <c r="E19" s="4"/>
      <c r="F19" s="4"/>
      <c r="G19" s="4"/>
      <c r="H19" s="1"/>
      <c r="I19" s="1"/>
      <c r="J19" s="1"/>
      <c r="K19" s="1"/>
      <c r="L19" s="1"/>
      <c r="M19" s="1"/>
      <c r="N19" s="1"/>
      <c r="O19" s="1"/>
      <c r="P19" s="1"/>
      <c r="Q19" s="4"/>
      <c r="R19" s="4"/>
      <c r="S19" s="4"/>
      <c r="T19" s="4"/>
      <c r="U19" s="4"/>
      <c r="V19" s="4"/>
      <c r="W19" s="4"/>
      <c r="X19" s="4"/>
      <c r="Y19" s="4"/>
      <c r="Z19" s="4"/>
      <c r="AA19" s="4"/>
      <c r="AB19" s="4"/>
      <c r="AC19" s="4"/>
      <c r="AD19" s="4"/>
      <c r="AE19" s="4"/>
      <c r="AF19" s="4"/>
    </row>
    <row r="20" spans="1:32">
      <c r="A20" s="40"/>
      <c r="B20" s="4"/>
      <c r="C20" s="4"/>
      <c r="D20" s="4"/>
      <c r="E20" s="4"/>
      <c r="F20" s="4"/>
      <c r="G20" s="4"/>
      <c r="H20" s="1"/>
      <c r="I20" s="1"/>
      <c r="J20" s="1"/>
      <c r="K20" s="1"/>
      <c r="L20" s="1"/>
      <c r="M20" s="1"/>
      <c r="N20" s="1"/>
      <c r="O20" s="1"/>
      <c r="P20" s="1"/>
      <c r="Q20" s="4"/>
      <c r="R20" s="4"/>
      <c r="S20" s="4"/>
      <c r="T20" s="4"/>
      <c r="U20" s="4"/>
      <c r="V20" s="4"/>
      <c r="W20" s="4"/>
      <c r="X20" s="4"/>
      <c r="Y20" s="4"/>
      <c r="Z20" s="4"/>
      <c r="AA20" s="4"/>
      <c r="AB20" s="4"/>
      <c r="AC20" s="4"/>
      <c r="AD20" s="4"/>
      <c r="AE20" s="4"/>
      <c r="AF20" s="4"/>
    </row>
    <row r="21" spans="1:32">
      <c r="A21" s="40"/>
      <c r="B21" s="4"/>
      <c r="C21" s="4"/>
      <c r="D21" s="4"/>
      <c r="E21" s="4"/>
      <c r="F21" s="4"/>
      <c r="G21" s="4"/>
      <c r="H21" s="1"/>
      <c r="I21" s="1"/>
      <c r="J21" s="1"/>
      <c r="K21" s="1"/>
      <c r="L21" s="1"/>
      <c r="M21" s="1"/>
      <c r="N21" s="1"/>
      <c r="O21" s="1"/>
      <c r="P21" s="1"/>
      <c r="Q21" s="4"/>
      <c r="R21" s="4"/>
      <c r="S21" s="4"/>
      <c r="T21" s="4"/>
      <c r="U21" s="4"/>
      <c r="V21" s="4"/>
      <c r="W21" s="4"/>
      <c r="X21" s="4"/>
      <c r="Y21" s="4"/>
      <c r="Z21" s="4"/>
      <c r="AA21" s="4"/>
      <c r="AB21" s="4"/>
      <c r="AC21" s="4"/>
      <c r="AD21" s="4"/>
      <c r="AE21" s="4"/>
      <c r="AF21" s="4"/>
    </row>
    <row r="22" spans="1:32">
      <c r="A22" s="40"/>
      <c r="B22" s="4"/>
      <c r="C22" s="4"/>
      <c r="D22" s="4"/>
      <c r="E22" s="4"/>
      <c r="F22" s="4"/>
      <c r="G22" s="4"/>
      <c r="H22" s="1"/>
      <c r="I22" s="1"/>
      <c r="J22" s="1"/>
      <c r="K22" s="1"/>
      <c r="L22" s="1"/>
      <c r="M22" s="1"/>
      <c r="N22" s="1"/>
      <c r="O22" s="1"/>
      <c r="P22" s="1"/>
      <c r="Q22" s="4"/>
      <c r="R22" s="4"/>
      <c r="S22" s="4"/>
      <c r="T22" s="4"/>
      <c r="U22" s="4"/>
      <c r="V22" s="4"/>
      <c r="W22" s="4"/>
      <c r="X22" s="4"/>
      <c r="Y22" s="4"/>
      <c r="Z22" s="4"/>
      <c r="AA22" s="4"/>
      <c r="AB22" s="4"/>
      <c r="AC22" s="4"/>
      <c r="AD22" s="4"/>
      <c r="AE22" s="4"/>
      <c r="AF22" s="4"/>
    </row>
    <row r="23" spans="1:32">
      <c r="A23" s="40"/>
      <c r="B23" s="4"/>
      <c r="C23" s="4"/>
      <c r="D23" s="4"/>
      <c r="E23" s="4"/>
      <c r="F23" s="4"/>
      <c r="G23" s="4"/>
      <c r="H23" s="1"/>
      <c r="I23" s="1"/>
      <c r="J23" s="1"/>
      <c r="K23" s="1"/>
      <c r="L23" s="1"/>
      <c r="M23" s="1"/>
      <c r="N23" s="1"/>
      <c r="O23" s="1"/>
      <c r="P23" s="1"/>
      <c r="Q23" s="4"/>
      <c r="R23" s="4"/>
      <c r="S23" s="4"/>
      <c r="T23" s="4"/>
      <c r="U23" s="4"/>
      <c r="V23" s="4"/>
      <c r="W23" s="4"/>
      <c r="X23" s="4"/>
      <c r="Y23" s="4"/>
      <c r="Z23" s="4"/>
      <c r="AA23" s="4"/>
      <c r="AB23" s="4"/>
      <c r="AC23" s="4"/>
      <c r="AD23" s="4"/>
      <c r="AE23" s="4"/>
      <c r="AF23" s="4"/>
    </row>
    <row r="24" spans="1:32">
      <c r="A24" s="40"/>
      <c r="B24" s="4"/>
      <c r="C24" s="4"/>
      <c r="D24" s="4"/>
      <c r="E24" s="4"/>
      <c r="F24" s="4"/>
      <c r="G24" s="4"/>
      <c r="H24" s="1"/>
      <c r="I24" s="1"/>
      <c r="J24" s="1"/>
      <c r="K24" s="1"/>
      <c r="L24" s="1"/>
      <c r="M24" s="1"/>
      <c r="N24" s="1"/>
      <c r="O24" s="1"/>
      <c r="P24" s="1"/>
      <c r="Q24" s="4"/>
      <c r="R24" s="4"/>
      <c r="S24" s="4"/>
      <c r="T24" s="4"/>
      <c r="U24" s="4"/>
      <c r="V24" s="4"/>
      <c r="W24" s="4"/>
      <c r="X24" s="4"/>
      <c r="Y24" s="4"/>
      <c r="Z24" s="4"/>
      <c r="AA24" s="4"/>
      <c r="AB24" s="4"/>
      <c r="AC24" s="4"/>
      <c r="AD24" s="4"/>
      <c r="AE24" s="4"/>
      <c r="AF24" s="4"/>
    </row>
    <row r="25" spans="1:32">
      <c r="A25" s="27"/>
      <c r="B25" s="4"/>
      <c r="C25" s="4"/>
      <c r="D25" s="4"/>
      <c r="E25" s="4"/>
      <c r="F25" s="4"/>
      <c r="G25" s="4"/>
      <c r="H25" s="1"/>
      <c r="I25" s="1"/>
      <c r="J25" s="1"/>
      <c r="K25" s="1"/>
      <c r="L25" s="1"/>
      <c r="M25" s="1"/>
      <c r="N25" s="1"/>
      <c r="O25" s="1"/>
      <c r="P25" s="1"/>
      <c r="Q25" s="4"/>
      <c r="R25" s="4"/>
      <c r="S25" s="4"/>
      <c r="T25" s="4"/>
      <c r="U25" s="4"/>
      <c r="V25" s="4"/>
      <c r="W25" s="4"/>
      <c r="X25" s="4"/>
      <c r="Y25" s="4"/>
      <c r="Z25" s="4"/>
      <c r="AA25" s="4"/>
      <c r="AB25" s="4"/>
      <c r="AC25" s="4"/>
      <c r="AD25" s="4"/>
      <c r="AE25" s="4"/>
      <c r="AF25" s="4"/>
    </row>
    <row r="26" spans="1:32">
      <c r="A26" s="4"/>
      <c r="B26" s="4"/>
      <c r="C26" s="4"/>
      <c r="D26" s="4"/>
      <c r="E26" s="4"/>
      <c r="F26" s="4"/>
      <c r="G26" s="4"/>
      <c r="Q26" s="4"/>
      <c r="R26" s="4"/>
      <c r="S26" s="4"/>
      <c r="T26" s="4"/>
      <c r="U26" s="4"/>
      <c r="V26" s="4"/>
      <c r="W26" s="4"/>
      <c r="X26" s="4"/>
      <c r="Y26" s="4"/>
      <c r="Z26" s="4"/>
      <c r="AA26" s="4"/>
      <c r="AB26" s="4"/>
      <c r="AC26" s="4"/>
      <c r="AD26" s="4"/>
      <c r="AE26" s="4"/>
      <c r="AF26" s="4"/>
    </row>
    <row r="27" spans="1:32">
      <c r="A27" s="4"/>
      <c r="B27" s="4"/>
      <c r="C27" s="4"/>
      <c r="D27" s="4"/>
      <c r="E27" s="4"/>
      <c r="F27" s="4"/>
      <c r="G27" s="4"/>
      <c r="Q27" s="4"/>
      <c r="R27" s="4"/>
      <c r="S27" s="4"/>
      <c r="T27" s="4"/>
      <c r="U27" s="4"/>
      <c r="V27" s="4"/>
      <c r="W27" s="4"/>
      <c r="X27" s="4"/>
      <c r="Y27" s="4"/>
      <c r="Z27" s="4"/>
      <c r="AA27" s="4"/>
      <c r="AB27" s="4"/>
      <c r="AC27" s="4"/>
      <c r="AD27" s="4"/>
      <c r="AE27" s="4"/>
      <c r="AF27" s="4"/>
    </row>
    <row r="28" spans="1:32">
      <c r="A28" s="4"/>
      <c r="B28" s="4"/>
      <c r="C28" s="4"/>
      <c r="D28" s="4"/>
      <c r="E28" s="4"/>
      <c r="F28" s="4"/>
      <c r="G28" s="4"/>
      <c r="Q28" s="4"/>
      <c r="R28" s="4"/>
      <c r="S28" s="4"/>
      <c r="T28" s="4"/>
      <c r="U28" s="4"/>
      <c r="V28" s="4"/>
      <c r="W28" s="4"/>
      <c r="X28" s="4"/>
      <c r="Y28" s="4"/>
      <c r="Z28" s="4"/>
      <c r="AA28" s="4"/>
      <c r="AB28" s="4"/>
      <c r="AC28" s="4"/>
      <c r="AD28" s="4"/>
      <c r="AE28" s="4"/>
      <c r="AF28" s="4"/>
    </row>
    <row r="29" spans="1:32">
      <c r="A29" s="4"/>
      <c r="B29" s="4"/>
      <c r="C29" s="4"/>
      <c r="D29" s="4"/>
      <c r="E29" s="4"/>
      <c r="F29" s="4"/>
      <c r="G29" s="4"/>
      <c r="Q29" s="4"/>
      <c r="R29" s="4"/>
      <c r="S29" s="4"/>
      <c r="T29" s="4"/>
      <c r="U29" s="4"/>
      <c r="V29" s="4"/>
      <c r="W29" s="4"/>
      <c r="X29" s="4"/>
      <c r="Y29" s="4"/>
      <c r="Z29" s="4"/>
      <c r="AA29" s="4"/>
      <c r="AB29" s="4"/>
      <c r="AC29" s="4"/>
      <c r="AD29" s="4"/>
      <c r="AE29" s="4"/>
      <c r="AF29" s="4"/>
    </row>
    <row r="30" spans="1:32">
      <c r="A30" s="4"/>
      <c r="B30" s="4"/>
      <c r="C30" s="4"/>
      <c r="D30" s="4"/>
      <c r="E30" s="4"/>
      <c r="F30" s="4"/>
      <c r="G30" s="4"/>
      <c r="Q30" s="4"/>
      <c r="R30" s="4"/>
      <c r="S30" s="4"/>
      <c r="T30" s="4"/>
      <c r="U30" s="4"/>
      <c r="V30" s="4"/>
      <c r="W30" s="4"/>
      <c r="X30" s="4"/>
      <c r="Y30" s="4"/>
      <c r="Z30" s="4"/>
      <c r="AA30" s="4"/>
      <c r="AB30" s="4"/>
      <c r="AC30" s="4"/>
      <c r="AD30" s="4"/>
      <c r="AE30" s="4"/>
      <c r="AF30" s="4"/>
    </row>
    <row r="31" spans="1:32">
      <c r="A31" s="4"/>
      <c r="B31" s="4"/>
      <c r="C31" s="4"/>
      <c r="D31" s="4"/>
      <c r="E31" s="4"/>
      <c r="F31" s="4"/>
      <c r="G31" s="4"/>
      <c r="Q31" s="4"/>
      <c r="R31" s="4"/>
      <c r="S31" s="4"/>
      <c r="T31" s="4"/>
      <c r="U31" s="4"/>
      <c r="V31" s="4"/>
      <c r="W31" s="4"/>
      <c r="X31" s="4"/>
      <c r="Y31" s="4"/>
      <c r="Z31" s="4"/>
      <c r="AA31" s="4"/>
      <c r="AB31" s="4"/>
      <c r="AC31" s="4"/>
      <c r="AD31" s="4"/>
      <c r="AE31" s="4"/>
      <c r="AF31" s="4"/>
    </row>
    <row r="32" spans="1:32">
      <c r="A32" s="4"/>
      <c r="B32" s="4"/>
      <c r="C32" s="4"/>
      <c r="D32" s="4"/>
      <c r="E32" s="4"/>
      <c r="F32" s="4"/>
      <c r="G32" s="4"/>
      <c r="Q32" s="4"/>
      <c r="R32" s="4"/>
      <c r="S32" s="4"/>
      <c r="T32" s="4"/>
      <c r="U32" s="4"/>
      <c r="V32" s="4"/>
      <c r="W32" s="4"/>
      <c r="X32" s="4"/>
      <c r="Y32" s="4"/>
      <c r="Z32" s="4"/>
      <c r="AA32" s="4"/>
      <c r="AB32" s="4"/>
      <c r="AC32" s="4"/>
      <c r="AD32" s="4"/>
      <c r="AE32" s="4"/>
      <c r="AF32" s="4"/>
    </row>
    <row r="33" spans="1:32">
      <c r="A33" s="4"/>
      <c r="B33" s="4"/>
      <c r="C33" s="4"/>
      <c r="D33" s="4"/>
      <c r="E33" s="4"/>
      <c r="F33" s="4"/>
      <c r="G33" s="4"/>
      <c r="Q33" s="4"/>
      <c r="R33" s="4"/>
      <c r="S33" s="4"/>
      <c r="T33" s="4"/>
      <c r="U33" s="4"/>
      <c r="V33" s="4"/>
      <c r="W33" s="4"/>
      <c r="X33" s="4"/>
      <c r="Y33" s="4"/>
      <c r="Z33" s="4"/>
      <c r="AA33" s="4"/>
      <c r="AB33" s="4"/>
      <c r="AC33" s="4"/>
      <c r="AD33" s="4"/>
      <c r="AE33" s="4"/>
      <c r="AF33" s="4"/>
    </row>
    <row r="34" spans="1:3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3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32">
      <c r="H40" s="1"/>
      <c r="I40" s="1"/>
      <c r="J40" s="1"/>
      <c r="K40" s="1"/>
      <c r="L40" s="1"/>
      <c r="M40" s="1"/>
      <c r="N40" s="1"/>
      <c r="O40" s="1"/>
      <c r="P40" s="1"/>
    </row>
    <row r="41" spans="1:32">
      <c r="H41" s="1"/>
      <c r="I41" s="1"/>
      <c r="J41" s="1"/>
      <c r="K41" s="1"/>
      <c r="L41" s="1"/>
      <c r="M41" s="1"/>
      <c r="N41" s="1"/>
      <c r="O41" s="1"/>
      <c r="P41" s="1"/>
    </row>
    <row r="42" spans="1:32">
      <c r="H42" s="1"/>
      <c r="I42" s="1"/>
      <c r="J42" s="1"/>
      <c r="K42" s="1"/>
      <c r="L42" s="1"/>
      <c r="M42" s="1"/>
      <c r="N42" s="1"/>
      <c r="O42" s="1"/>
      <c r="P42" s="1"/>
    </row>
    <row r="43" spans="1:32">
      <c r="H43" s="1"/>
      <c r="I43" s="1"/>
      <c r="J43" s="1"/>
      <c r="K43" s="1"/>
      <c r="L43" s="1"/>
      <c r="M43" s="1"/>
      <c r="N43" s="1"/>
      <c r="O43" s="1"/>
      <c r="P43" s="1"/>
    </row>
    <row r="44" spans="1:32">
      <c r="H44" s="1"/>
      <c r="I44" s="1"/>
      <c r="J44" s="1"/>
      <c r="K44" s="1"/>
      <c r="L44" s="1"/>
      <c r="M44" s="1"/>
      <c r="N44" s="1"/>
      <c r="O44" s="1"/>
      <c r="P44" s="1"/>
    </row>
    <row r="45" spans="1:32">
      <c r="H45" s="1"/>
      <c r="I45" s="1"/>
      <c r="J45" s="1"/>
      <c r="K45" s="1"/>
      <c r="L45" s="1"/>
      <c r="M45" s="1"/>
      <c r="N45" s="1"/>
      <c r="O45" s="1"/>
      <c r="P45" s="1"/>
    </row>
    <row r="46" spans="1:32">
      <c r="H46" s="1"/>
      <c r="I46" s="1"/>
      <c r="J46" s="1"/>
      <c r="K46" s="1"/>
      <c r="L46" s="1"/>
      <c r="M46" s="1"/>
      <c r="N46" s="1"/>
      <c r="O46" s="1"/>
      <c r="P46" s="1"/>
    </row>
    <row r="47" spans="1:32">
      <c r="H47" s="1"/>
      <c r="I47" s="1"/>
      <c r="J47" s="1"/>
      <c r="K47" s="1"/>
      <c r="L47" s="1"/>
      <c r="M47" s="1"/>
      <c r="N47" s="1"/>
      <c r="O47" s="1"/>
      <c r="P47" s="1"/>
    </row>
    <row r="48" spans="1:32">
      <c r="H48" s="1"/>
      <c r="I48" s="1"/>
      <c r="J48" s="1"/>
      <c r="K48" s="1"/>
      <c r="L48" s="1"/>
      <c r="M48" s="1"/>
      <c r="N48" s="1"/>
      <c r="O48" s="1"/>
      <c r="P48" s="1"/>
    </row>
    <row r="49" spans="8:16">
      <c r="H49" s="1"/>
      <c r="I49" s="1"/>
      <c r="J49" s="1"/>
      <c r="K49" s="1"/>
      <c r="L49" s="1"/>
      <c r="M49" s="1"/>
      <c r="N49" s="1"/>
      <c r="O49" s="1"/>
      <c r="P49" s="1"/>
    </row>
    <row r="50" spans="8:16">
      <c r="H50" s="1"/>
      <c r="I50" s="1"/>
      <c r="J50" s="1"/>
      <c r="K50" s="1"/>
      <c r="L50" s="1"/>
      <c r="M50" s="1"/>
      <c r="N50" s="1"/>
      <c r="O50" s="1"/>
      <c r="P50" s="1"/>
    </row>
    <row r="51" spans="8:16">
      <c r="H51" s="1"/>
      <c r="I51" s="1"/>
      <c r="J51" s="1"/>
      <c r="K51" s="1"/>
      <c r="L51" s="1"/>
      <c r="M51" s="1"/>
      <c r="N51" s="1"/>
      <c r="O51" s="1"/>
      <c r="P51" s="1"/>
    </row>
    <row r="52" spans="8:16">
      <c r="H52" s="1"/>
      <c r="I52" s="1"/>
      <c r="J52" s="1"/>
      <c r="K52" s="1"/>
      <c r="L52" s="1"/>
      <c r="M52" s="1"/>
      <c r="N52" s="1"/>
      <c r="O52" s="1"/>
      <c r="P52" s="1"/>
    </row>
    <row r="53" spans="8:16">
      <c r="H53" s="1"/>
      <c r="I53" s="1"/>
      <c r="J53" s="1"/>
      <c r="K53" s="1"/>
      <c r="L53" s="1"/>
      <c r="M53" s="1"/>
      <c r="N53" s="1"/>
      <c r="O53" s="1"/>
      <c r="P53" s="1"/>
    </row>
    <row r="54" spans="8:16">
      <c r="H54" s="1"/>
      <c r="I54" s="1"/>
      <c r="J54" s="1"/>
      <c r="K54" s="1"/>
      <c r="L54" s="1"/>
      <c r="M54" s="1"/>
      <c r="N54" s="1"/>
      <c r="O54" s="1"/>
      <c r="P54" s="1"/>
    </row>
    <row r="55" spans="8:16">
      <c r="H55" s="1"/>
      <c r="I55" s="1"/>
      <c r="J55" s="1"/>
      <c r="K55" s="1"/>
      <c r="L55" s="1"/>
      <c r="M55" s="1"/>
      <c r="N55" s="1"/>
      <c r="O55" s="1"/>
      <c r="P55" s="1"/>
    </row>
    <row r="56" spans="8:16">
      <c r="H56" s="1"/>
      <c r="I56" s="1"/>
      <c r="J56" s="1"/>
      <c r="K56" s="1"/>
      <c r="L56" s="1"/>
      <c r="M56" s="1"/>
      <c r="N56" s="1"/>
      <c r="O56" s="1"/>
      <c r="P56" s="1"/>
    </row>
    <row r="57" spans="8:16">
      <c r="H57" s="1"/>
      <c r="I57" s="1"/>
      <c r="J57" s="1"/>
      <c r="K57" s="1"/>
      <c r="L57" s="1"/>
      <c r="M57" s="1"/>
      <c r="N57" s="1"/>
      <c r="O57" s="1"/>
      <c r="P57" s="1"/>
    </row>
    <row r="58" spans="8:16">
      <c r="H58" s="1"/>
      <c r="I58" s="1"/>
      <c r="J58" s="1"/>
      <c r="K58" s="1"/>
      <c r="L58" s="1"/>
      <c r="M58" s="1"/>
      <c r="N58" s="1"/>
      <c r="O58" s="1"/>
      <c r="P58" s="1"/>
    </row>
    <row r="59" spans="8:16">
      <c r="H59" s="1"/>
      <c r="I59" s="1"/>
      <c r="J59" s="1"/>
      <c r="K59" s="1"/>
      <c r="L59" s="1"/>
      <c r="M59" s="1"/>
      <c r="N59" s="1"/>
      <c r="O59" s="1"/>
      <c r="P59" s="1"/>
    </row>
    <row r="60" spans="8:16">
      <c r="H60" s="1"/>
      <c r="I60" s="1"/>
      <c r="J60" s="1"/>
      <c r="K60" s="1"/>
      <c r="L60" s="1"/>
      <c r="M60" s="1"/>
      <c r="N60" s="1"/>
      <c r="O60" s="1"/>
      <c r="P60" s="1"/>
    </row>
    <row r="61" spans="8:16">
      <c r="H61" s="1"/>
      <c r="I61" s="1"/>
      <c r="J61" s="1"/>
      <c r="K61" s="1"/>
      <c r="L61" s="1"/>
      <c r="M61" s="1"/>
      <c r="N61" s="1"/>
      <c r="O61" s="1"/>
      <c r="P61" s="1"/>
    </row>
    <row r="62" spans="8:16">
      <c r="H62" s="1"/>
      <c r="I62" s="1"/>
      <c r="J62" s="1"/>
      <c r="K62" s="1"/>
      <c r="L62" s="1"/>
      <c r="M62" s="1"/>
      <c r="N62" s="1"/>
      <c r="O62" s="1"/>
      <c r="P62" s="1"/>
    </row>
    <row r="63" spans="8:16">
      <c r="H63" s="1"/>
      <c r="I63" s="1"/>
      <c r="J63" s="1"/>
      <c r="K63" s="1"/>
      <c r="L63" s="1"/>
      <c r="M63" s="1"/>
      <c r="N63" s="1"/>
      <c r="O63" s="1"/>
      <c r="P63" s="1"/>
    </row>
    <row r="64" spans="8:16">
      <c r="H64" s="1"/>
      <c r="I64" s="1"/>
      <c r="J64" s="1"/>
      <c r="K64" s="1"/>
      <c r="L64" s="1"/>
      <c r="M64" s="1"/>
      <c r="N64" s="1"/>
      <c r="O64" s="1"/>
      <c r="P64" s="1"/>
    </row>
    <row r="65" spans="2:16">
      <c r="H65" s="1"/>
      <c r="I65" s="1"/>
      <c r="J65" s="1"/>
      <c r="K65" s="1"/>
      <c r="L65" s="1"/>
      <c r="M65" s="1"/>
      <c r="N65" s="1"/>
      <c r="O65" s="1"/>
      <c r="P65" s="1"/>
    </row>
    <row r="66" spans="2:16">
      <c r="H66" s="1"/>
      <c r="I66" s="1"/>
      <c r="J66" s="1"/>
      <c r="K66" s="1"/>
      <c r="L66" s="1"/>
      <c r="M66" s="1"/>
      <c r="N66" s="1"/>
      <c r="O66" s="1"/>
      <c r="P66" s="1"/>
    </row>
    <row r="67" spans="2:16">
      <c r="H67" s="1"/>
      <c r="I67" s="1"/>
      <c r="J67" s="1"/>
      <c r="K67" s="1"/>
      <c r="L67" s="1"/>
      <c r="M67" s="1"/>
      <c r="N67" s="1"/>
      <c r="O67" s="1"/>
      <c r="P67" s="1"/>
    </row>
    <row r="68" spans="2:16">
      <c r="H68" s="1"/>
      <c r="I68" s="1"/>
      <c r="J68" s="1"/>
      <c r="K68" s="1"/>
      <c r="L68" s="1"/>
      <c r="M68" s="1"/>
      <c r="N68" s="1"/>
      <c r="O68" s="1"/>
      <c r="P68" s="1"/>
    </row>
    <row r="69" spans="2:16">
      <c r="H69" s="1"/>
      <c r="I69" s="1"/>
      <c r="J69" s="1"/>
      <c r="K69" s="1"/>
      <c r="L69" s="1"/>
      <c r="M69" s="1"/>
      <c r="N69" s="1"/>
      <c r="O69" s="1"/>
      <c r="P69" s="1"/>
    </row>
    <row r="70" spans="2:16">
      <c r="H70" s="1"/>
      <c r="I70" s="1"/>
      <c r="J70" s="1"/>
      <c r="K70" s="1"/>
      <c r="L70" s="1"/>
      <c r="M70" s="1"/>
      <c r="N70" s="1"/>
      <c r="O70" s="1"/>
      <c r="P70" s="1"/>
    </row>
    <row r="71" spans="2:16">
      <c r="H71" s="1"/>
      <c r="I71" s="1"/>
      <c r="J71" s="1"/>
      <c r="K71" s="1"/>
      <c r="L71" s="1"/>
      <c r="M71" s="1"/>
      <c r="N71" s="1"/>
      <c r="O71" s="1"/>
      <c r="P71" s="1"/>
    </row>
    <row r="72" spans="2:16">
      <c r="H72" s="1"/>
      <c r="I72" s="1"/>
      <c r="J72" s="1"/>
      <c r="K72" s="1"/>
      <c r="L72" s="1"/>
      <c r="M72" s="1"/>
      <c r="N72" s="1"/>
      <c r="O72" s="1"/>
      <c r="P72" s="1"/>
    </row>
    <row r="73" spans="2:16">
      <c r="H73" s="1"/>
      <c r="I73" s="1"/>
      <c r="J73" s="1"/>
      <c r="K73" s="1"/>
      <c r="L73" s="1"/>
      <c r="M73" s="1"/>
      <c r="N73" s="1"/>
      <c r="O73" s="1"/>
      <c r="P73" s="1"/>
    </row>
    <row r="74" spans="2:16">
      <c r="H74" s="1"/>
      <c r="I74" s="1"/>
      <c r="J74" s="1"/>
      <c r="K74" s="1"/>
      <c r="L74" s="1"/>
      <c r="M74" s="1"/>
      <c r="N74" s="1"/>
      <c r="O74" s="1"/>
      <c r="P74" s="1"/>
    </row>
    <row r="75" spans="2:16">
      <c r="H75" s="26"/>
      <c r="I75" s="26"/>
      <c r="J75" s="26"/>
      <c r="K75" s="26"/>
      <c r="L75" s="26"/>
      <c r="M75" s="26"/>
      <c r="N75" s="26"/>
      <c r="O75" s="26"/>
    </row>
    <row r="76" spans="2:16">
      <c r="B76" s="26"/>
      <c r="C76" s="26"/>
      <c r="D76" s="26"/>
      <c r="E76" s="26"/>
      <c r="F76" s="26"/>
      <c r="G76" s="26"/>
      <c r="H76" s="26"/>
      <c r="I76" s="26"/>
      <c r="J76" s="26"/>
      <c r="K76" s="26"/>
      <c r="L76" s="26"/>
      <c r="M76" s="26"/>
      <c r="N76" s="26"/>
      <c r="O76" s="26"/>
    </row>
    <row r="77" spans="2:16">
      <c r="B77" s="26"/>
      <c r="C77" s="26"/>
      <c r="D77" s="26"/>
      <c r="E77" s="26"/>
      <c r="F77" s="26"/>
      <c r="G77" s="26"/>
      <c r="H77" s="26"/>
      <c r="I77" s="26"/>
      <c r="J77" s="26"/>
      <c r="K77" s="26"/>
      <c r="L77" s="26"/>
      <c r="M77" s="26"/>
      <c r="N77" s="26"/>
      <c r="O77" s="26"/>
    </row>
    <row r="78" spans="2:16">
      <c r="B78" s="26"/>
      <c r="C78" s="26"/>
      <c r="D78" s="26"/>
      <c r="E78" s="26"/>
      <c r="F78" s="26"/>
      <c r="G78" s="26"/>
      <c r="H78" s="26"/>
      <c r="I78" s="26"/>
      <c r="J78" s="26"/>
      <c r="K78" s="26"/>
      <c r="L78" s="26"/>
      <c r="M78" s="26"/>
      <c r="N78" s="26"/>
      <c r="O78" s="26"/>
    </row>
  </sheetData>
  <mergeCells count="1">
    <mergeCell ref="A3:A24"/>
  </mergeCells>
  <conditionalFormatting sqref="G13:G14 G9:G10">
    <cfRule type="cellIs" dxfId="13" priority="4" stopIfTrue="1" operator="equal">
      <formula>"OK"</formula>
    </cfRule>
    <cfRule type="cellIs" dxfId="12" priority="5" stopIfTrue="1" operator="equal">
      <formula>"ZWIĘKSZ PRZEKRÓJ"</formula>
    </cfRule>
  </conditionalFormatting>
  <conditionalFormatting sqref="G8">
    <cfRule type="cellIs" dxfId="11" priority="1" stopIfTrue="1" operator="equal">
      <formula>"OK"</formula>
    </cfRule>
    <cfRule type="cellIs" dxfId="10" priority="2" stopIfTrue="1" operator="equal">
      <formula>"ZBYT DŁUGI PRZEWÓD"</formula>
    </cfRule>
    <cfRule type="cellIs" dxfId="9" priority="3" stopIfTrue="1" operator="equal">
      <formula>"ZWIĘKSZ PRZEKRÓJ"</formula>
    </cfRule>
  </conditionalFormatting>
  <dataValidations disablePrompts="1" count="1">
    <dataValidation type="list" allowBlank="1" showInputMessage="1" showErrorMessage="1" sqref="D8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$K$8:$K$9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E78"/>
  <sheetViews>
    <sheetView workbookViewId="0">
      <selection activeCell="V18" sqref="V18"/>
    </sheetView>
  </sheetViews>
  <sheetFormatPr defaultRowHeight="15"/>
  <cols>
    <col min="1" max="1" width="12.42578125" customWidth="1"/>
    <col min="2" max="2" width="20.140625" customWidth="1"/>
    <col min="4" max="4" width="18.140625" customWidth="1"/>
    <col min="5" max="6" width="17.85546875" customWidth="1"/>
    <col min="7" max="7" width="23.140625" customWidth="1"/>
    <col min="8" max="16" width="0" hidden="1" customWidth="1"/>
    <col min="257" max="257" width="12.42578125" customWidth="1"/>
    <col min="258" max="258" width="20.140625" customWidth="1"/>
    <col min="260" max="260" width="18.140625" customWidth="1"/>
    <col min="261" max="262" width="17.85546875" customWidth="1"/>
    <col min="263" max="263" width="23.140625" customWidth="1"/>
    <col min="513" max="513" width="12.42578125" customWidth="1"/>
    <col min="514" max="514" width="20.140625" customWidth="1"/>
    <col min="516" max="516" width="18.140625" customWidth="1"/>
    <col min="517" max="518" width="17.85546875" customWidth="1"/>
    <col min="519" max="519" width="23.140625" customWidth="1"/>
    <col min="769" max="769" width="12.42578125" customWidth="1"/>
    <col min="770" max="770" width="20.140625" customWidth="1"/>
    <col min="772" max="772" width="18.140625" customWidth="1"/>
    <col min="773" max="774" width="17.85546875" customWidth="1"/>
    <col min="775" max="775" width="23.140625" customWidth="1"/>
    <col min="1025" max="1025" width="12.42578125" customWidth="1"/>
    <col min="1026" max="1026" width="20.140625" customWidth="1"/>
    <col min="1028" max="1028" width="18.140625" customWidth="1"/>
    <col min="1029" max="1030" width="17.85546875" customWidth="1"/>
    <col min="1031" max="1031" width="23.140625" customWidth="1"/>
    <col min="1281" max="1281" width="12.42578125" customWidth="1"/>
    <col min="1282" max="1282" width="20.140625" customWidth="1"/>
    <col min="1284" max="1284" width="18.140625" customWidth="1"/>
    <col min="1285" max="1286" width="17.85546875" customWidth="1"/>
    <col min="1287" max="1287" width="23.140625" customWidth="1"/>
    <col min="1537" max="1537" width="12.42578125" customWidth="1"/>
    <col min="1538" max="1538" width="20.140625" customWidth="1"/>
    <col min="1540" max="1540" width="18.140625" customWidth="1"/>
    <col min="1541" max="1542" width="17.85546875" customWidth="1"/>
    <col min="1543" max="1543" width="23.140625" customWidth="1"/>
    <col min="1793" max="1793" width="12.42578125" customWidth="1"/>
    <col min="1794" max="1794" width="20.140625" customWidth="1"/>
    <col min="1796" max="1796" width="18.140625" customWidth="1"/>
    <col min="1797" max="1798" width="17.85546875" customWidth="1"/>
    <col min="1799" max="1799" width="23.140625" customWidth="1"/>
    <col min="2049" max="2049" width="12.42578125" customWidth="1"/>
    <col min="2050" max="2050" width="20.140625" customWidth="1"/>
    <col min="2052" max="2052" width="18.140625" customWidth="1"/>
    <col min="2053" max="2054" width="17.85546875" customWidth="1"/>
    <col min="2055" max="2055" width="23.140625" customWidth="1"/>
    <col min="2305" max="2305" width="12.42578125" customWidth="1"/>
    <col min="2306" max="2306" width="20.140625" customWidth="1"/>
    <col min="2308" max="2308" width="18.140625" customWidth="1"/>
    <col min="2309" max="2310" width="17.85546875" customWidth="1"/>
    <col min="2311" max="2311" width="23.140625" customWidth="1"/>
    <col min="2561" max="2561" width="12.42578125" customWidth="1"/>
    <col min="2562" max="2562" width="20.140625" customWidth="1"/>
    <col min="2564" max="2564" width="18.140625" customWidth="1"/>
    <col min="2565" max="2566" width="17.85546875" customWidth="1"/>
    <col min="2567" max="2567" width="23.140625" customWidth="1"/>
    <col min="2817" max="2817" width="12.42578125" customWidth="1"/>
    <col min="2818" max="2818" width="20.140625" customWidth="1"/>
    <col min="2820" max="2820" width="18.140625" customWidth="1"/>
    <col min="2821" max="2822" width="17.85546875" customWidth="1"/>
    <col min="2823" max="2823" width="23.140625" customWidth="1"/>
    <col min="3073" max="3073" width="12.42578125" customWidth="1"/>
    <col min="3074" max="3074" width="20.140625" customWidth="1"/>
    <col min="3076" max="3076" width="18.140625" customWidth="1"/>
    <col min="3077" max="3078" width="17.85546875" customWidth="1"/>
    <col min="3079" max="3079" width="23.140625" customWidth="1"/>
    <col min="3329" max="3329" width="12.42578125" customWidth="1"/>
    <col min="3330" max="3330" width="20.140625" customWidth="1"/>
    <col min="3332" max="3332" width="18.140625" customWidth="1"/>
    <col min="3333" max="3334" width="17.85546875" customWidth="1"/>
    <col min="3335" max="3335" width="23.140625" customWidth="1"/>
    <col min="3585" max="3585" width="12.42578125" customWidth="1"/>
    <col min="3586" max="3586" width="20.140625" customWidth="1"/>
    <col min="3588" max="3588" width="18.140625" customWidth="1"/>
    <col min="3589" max="3590" width="17.85546875" customWidth="1"/>
    <col min="3591" max="3591" width="23.140625" customWidth="1"/>
    <col min="3841" max="3841" width="12.42578125" customWidth="1"/>
    <col min="3842" max="3842" width="20.140625" customWidth="1"/>
    <col min="3844" max="3844" width="18.140625" customWidth="1"/>
    <col min="3845" max="3846" width="17.85546875" customWidth="1"/>
    <col min="3847" max="3847" width="23.140625" customWidth="1"/>
    <col min="4097" max="4097" width="12.42578125" customWidth="1"/>
    <col min="4098" max="4098" width="20.140625" customWidth="1"/>
    <col min="4100" max="4100" width="18.140625" customWidth="1"/>
    <col min="4101" max="4102" width="17.85546875" customWidth="1"/>
    <col min="4103" max="4103" width="23.140625" customWidth="1"/>
    <col min="4353" max="4353" width="12.42578125" customWidth="1"/>
    <col min="4354" max="4354" width="20.140625" customWidth="1"/>
    <col min="4356" max="4356" width="18.140625" customWidth="1"/>
    <col min="4357" max="4358" width="17.85546875" customWidth="1"/>
    <col min="4359" max="4359" width="23.140625" customWidth="1"/>
    <col min="4609" max="4609" width="12.42578125" customWidth="1"/>
    <col min="4610" max="4610" width="20.140625" customWidth="1"/>
    <col min="4612" max="4612" width="18.140625" customWidth="1"/>
    <col min="4613" max="4614" width="17.85546875" customWidth="1"/>
    <col min="4615" max="4615" width="23.140625" customWidth="1"/>
    <col min="4865" max="4865" width="12.42578125" customWidth="1"/>
    <col min="4866" max="4866" width="20.140625" customWidth="1"/>
    <col min="4868" max="4868" width="18.140625" customWidth="1"/>
    <col min="4869" max="4870" width="17.85546875" customWidth="1"/>
    <col min="4871" max="4871" width="23.140625" customWidth="1"/>
    <col min="5121" max="5121" width="12.42578125" customWidth="1"/>
    <col min="5122" max="5122" width="20.140625" customWidth="1"/>
    <col min="5124" max="5124" width="18.140625" customWidth="1"/>
    <col min="5125" max="5126" width="17.85546875" customWidth="1"/>
    <col min="5127" max="5127" width="23.140625" customWidth="1"/>
    <col min="5377" max="5377" width="12.42578125" customWidth="1"/>
    <col min="5378" max="5378" width="20.140625" customWidth="1"/>
    <col min="5380" max="5380" width="18.140625" customWidth="1"/>
    <col min="5381" max="5382" width="17.85546875" customWidth="1"/>
    <col min="5383" max="5383" width="23.140625" customWidth="1"/>
    <col min="5633" max="5633" width="12.42578125" customWidth="1"/>
    <col min="5634" max="5634" width="20.140625" customWidth="1"/>
    <col min="5636" max="5636" width="18.140625" customWidth="1"/>
    <col min="5637" max="5638" width="17.85546875" customWidth="1"/>
    <col min="5639" max="5639" width="23.140625" customWidth="1"/>
    <col min="5889" max="5889" width="12.42578125" customWidth="1"/>
    <col min="5890" max="5890" width="20.140625" customWidth="1"/>
    <col min="5892" max="5892" width="18.140625" customWidth="1"/>
    <col min="5893" max="5894" width="17.85546875" customWidth="1"/>
    <col min="5895" max="5895" width="23.140625" customWidth="1"/>
    <col min="6145" max="6145" width="12.42578125" customWidth="1"/>
    <col min="6146" max="6146" width="20.140625" customWidth="1"/>
    <col min="6148" max="6148" width="18.140625" customWidth="1"/>
    <col min="6149" max="6150" width="17.85546875" customWidth="1"/>
    <col min="6151" max="6151" width="23.140625" customWidth="1"/>
    <col min="6401" max="6401" width="12.42578125" customWidth="1"/>
    <col min="6402" max="6402" width="20.140625" customWidth="1"/>
    <col min="6404" max="6404" width="18.140625" customWidth="1"/>
    <col min="6405" max="6406" width="17.85546875" customWidth="1"/>
    <col min="6407" max="6407" width="23.140625" customWidth="1"/>
    <col min="6657" max="6657" width="12.42578125" customWidth="1"/>
    <col min="6658" max="6658" width="20.140625" customWidth="1"/>
    <col min="6660" max="6660" width="18.140625" customWidth="1"/>
    <col min="6661" max="6662" width="17.85546875" customWidth="1"/>
    <col min="6663" max="6663" width="23.140625" customWidth="1"/>
    <col min="6913" max="6913" width="12.42578125" customWidth="1"/>
    <col min="6914" max="6914" width="20.140625" customWidth="1"/>
    <col min="6916" max="6916" width="18.140625" customWidth="1"/>
    <col min="6917" max="6918" width="17.85546875" customWidth="1"/>
    <col min="6919" max="6919" width="23.140625" customWidth="1"/>
    <col min="7169" max="7169" width="12.42578125" customWidth="1"/>
    <col min="7170" max="7170" width="20.140625" customWidth="1"/>
    <col min="7172" max="7172" width="18.140625" customWidth="1"/>
    <col min="7173" max="7174" width="17.85546875" customWidth="1"/>
    <col min="7175" max="7175" width="23.140625" customWidth="1"/>
    <col min="7425" max="7425" width="12.42578125" customWidth="1"/>
    <col min="7426" max="7426" width="20.140625" customWidth="1"/>
    <col min="7428" max="7428" width="18.140625" customWidth="1"/>
    <col min="7429" max="7430" width="17.85546875" customWidth="1"/>
    <col min="7431" max="7431" width="23.140625" customWidth="1"/>
    <col min="7681" max="7681" width="12.42578125" customWidth="1"/>
    <col min="7682" max="7682" width="20.140625" customWidth="1"/>
    <col min="7684" max="7684" width="18.140625" customWidth="1"/>
    <col min="7685" max="7686" width="17.85546875" customWidth="1"/>
    <col min="7687" max="7687" width="23.140625" customWidth="1"/>
    <col min="7937" max="7937" width="12.42578125" customWidth="1"/>
    <col min="7938" max="7938" width="20.140625" customWidth="1"/>
    <col min="7940" max="7940" width="18.140625" customWidth="1"/>
    <col min="7941" max="7942" width="17.85546875" customWidth="1"/>
    <col min="7943" max="7943" width="23.140625" customWidth="1"/>
    <col min="8193" max="8193" width="12.42578125" customWidth="1"/>
    <col min="8194" max="8194" width="20.140625" customWidth="1"/>
    <col min="8196" max="8196" width="18.140625" customWidth="1"/>
    <col min="8197" max="8198" width="17.85546875" customWidth="1"/>
    <col min="8199" max="8199" width="23.140625" customWidth="1"/>
    <col min="8449" max="8449" width="12.42578125" customWidth="1"/>
    <col min="8450" max="8450" width="20.140625" customWidth="1"/>
    <col min="8452" max="8452" width="18.140625" customWidth="1"/>
    <col min="8453" max="8454" width="17.85546875" customWidth="1"/>
    <col min="8455" max="8455" width="23.140625" customWidth="1"/>
    <col min="8705" max="8705" width="12.42578125" customWidth="1"/>
    <col min="8706" max="8706" width="20.140625" customWidth="1"/>
    <col min="8708" max="8708" width="18.140625" customWidth="1"/>
    <col min="8709" max="8710" width="17.85546875" customWidth="1"/>
    <col min="8711" max="8711" width="23.140625" customWidth="1"/>
    <col min="8961" max="8961" width="12.42578125" customWidth="1"/>
    <col min="8962" max="8962" width="20.140625" customWidth="1"/>
    <col min="8964" max="8964" width="18.140625" customWidth="1"/>
    <col min="8965" max="8966" width="17.85546875" customWidth="1"/>
    <col min="8967" max="8967" width="23.140625" customWidth="1"/>
    <col min="9217" max="9217" width="12.42578125" customWidth="1"/>
    <col min="9218" max="9218" width="20.140625" customWidth="1"/>
    <col min="9220" max="9220" width="18.140625" customWidth="1"/>
    <col min="9221" max="9222" width="17.85546875" customWidth="1"/>
    <col min="9223" max="9223" width="23.140625" customWidth="1"/>
    <col min="9473" max="9473" width="12.42578125" customWidth="1"/>
    <col min="9474" max="9474" width="20.140625" customWidth="1"/>
    <col min="9476" max="9476" width="18.140625" customWidth="1"/>
    <col min="9477" max="9478" width="17.85546875" customWidth="1"/>
    <col min="9479" max="9479" width="23.140625" customWidth="1"/>
    <col min="9729" max="9729" width="12.42578125" customWidth="1"/>
    <col min="9730" max="9730" width="20.140625" customWidth="1"/>
    <col min="9732" max="9732" width="18.140625" customWidth="1"/>
    <col min="9733" max="9734" width="17.85546875" customWidth="1"/>
    <col min="9735" max="9735" width="23.140625" customWidth="1"/>
    <col min="9985" max="9985" width="12.42578125" customWidth="1"/>
    <col min="9986" max="9986" width="20.140625" customWidth="1"/>
    <col min="9988" max="9988" width="18.140625" customWidth="1"/>
    <col min="9989" max="9990" width="17.85546875" customWidth="1"/>
    <col min="9991" max="9991" width="23.140625" customWidth="1"/>
    <col min="10241" max="10241" width="12.42578125" customWidth="1"/>
    <col min="10242" max="10242" width="20.140625" customWidth="1"/>
    <col min="10244" max="10244" width="18.140625" customWidth="1"/>
    <col min="10245" max="10246" width="17.85546875" customWidth="1"/>
    <col min="10247" max="10247" width="23.140625" customWidth="1"/>
    <col min="10497" max="10497" width="12.42578125" customWidth="1"/>
    <col min="10498" max="10498" width="20.140625" customWidth="1"/>
    <col min="10500" max="10500" width="18.140625" customWidth="1"/>
    <col min="10501" max="10502" width="17.85546875" customWidth="1"/>
    <col min="10503" max="10503" width="23.140625" customWidth="1"/>
    <col min="10753" max="10753" width="12.42578125" customWidth="1"/>
    <col min="10754" max="10754" width="20.140625" customWidth="1"/>
    <col min="10756" max="10756" width="18.140625" customWidth="1"/>
    <col min="10757" max="10758" width="17.85546875" customWidth="1"/>
    <col min="10759" max="10759" width="23.140625" customWidth="1"/>
    <col min="11009" max="11009" width="12.42578125" customWidth="1"/>
    <col min="11010" max="11010" width="20.140625" customWidth="1"/>
    <col min="11012" max="11012" width="18.140625" customWidth="1"/>
    <col min="11013" max="11014" width="17.85546875" customWidth="1"/>
    <col min="11015" max="11015" width="23.140625" customWidth="1"/>
    <col min="11265" max="11265" width="12.42578125" customWidth="1"/>
    <col min="11266" max="11266" width="20.140625" customWidth="1"/>
    <col min="11268" max="11268" width="18.140625" customWidth="1"/>
    <col min="11269" max="11270" width="17.85546875" customWidth="1"/>
    <col min="11271" max="11271" width="23.140625" customWidth="1"/>
    <col min="11521" max="11521" width="12.42578125" customWidth="1"/>
    <col min="11522" max="11522" width="20.140625" customWidth="1"/>
    <col min="11524" max="11524" width="18.140625" customWidth="1"/>
    <col min="11525" max="11526" width="17.85546875" customWidth="1"/>
    <col min="11527" max="11527" width="23.140625" customWidth="1"/>
    <col min="11777" max="11777" width="12.42578125" customWidth="1"/>
    <col min="11778" max="11778" width="20.140625" customWidth="1"/>
    <col min="11780" max="11780" width="18.140625" customWidth="1"/>
    <col min="11781" max="11782" width="17.85546875" customWidth="1"/>
    <col min="11783" max="11783" width="23.140625" customWidth="1"/>
    <col min="12033" max="12033" width="12.42578125" customWidth="1"/>
    <col min="12034" max="12034" width="20.140625" customWidth="1"/>
    <col min="12036" max="12036" width="18.140625" customWidth="1"/>
    <col min="12037" max="12038" width="17.85546875" customWidth="1"/>
    <col min="12039" max="12039" width="23.140625" customWidth="1"/>
    <col min="12289" max="12289" width="12.42578125" customWidth="1"/>
    <col min="12290" max="12290" width="20.140625" customWidth="1"/>
    <col min="12292" max="12292" width="18.140625" customWidth="1"/>
    <col min="12293" max="12294" width="17.85546875" customWidth="1"/>
    <col min="12295" max="12295" width="23.140625" customWidth="1"/>
    <col min="12545" max="12545" width="12.42578125" customWidth="1"/>
    <col min="12546" max="12546" width="20.140625" customWidth="1"/>
    <col min="12548" max="12548" width="18.140625" customWidth="1"/>
    <col min="12549" max="12550" width="17.85546875" customWidth="1"/>
    <col min="12551" max="12551" width="23.140625" customWidth="1"/>
    <col min="12801" max="12801" width="12.42578125" customWidth="1"/>
    <col min="12802" max="12802" width="20.140625" customWidth="1"/>
    <col min="12804" max="12804" width="18.140625" customWidth="1"/>
    <col min="12805" max="12806" width="17.85546875" customWidth="1"/>
    <col min="12807" max="12807" width="23.140625" customWidth="1"/>
    <col min="13057" max="13057" width="12.42578125" customWidth="1"/>
    <col min="13058" max="13058" width="20.140625" customWidth="1"/>
    <col min="13060" max="13060" width="18.140625" customWidth="1"/>
    <col min="13061" max="13062" width="17.85546875" customWidth="1"/>
    <col min="13063" max="13063" width="23.140625" customWidth="1"/>
    <col min="13313" max="13313" width="12.42578125" customWidth="1"/>
    <col min="13314" max="13314" width="20.140625" customWidth="1"/>
    <col min="13316" max="13316" width="18.140625" customWidth="1"/>
    <col min="13317" max="13318" width="17.85546875" customWidth="1"/>
    <col min="13319" max="13319" width="23.140625" customWidth="1"/>
    <col min="13569" max="13569" width="12.42578125" customWidth="1"/>
    <col min="13570" max="13570" width="20.140625" customWidth="1"/>
    <col min="13572" max="13572" width="18.140625" customWidth="1"/>
    <col min="13573" max="13574" width="17.85546875" customWidth="1"/>
    <col min="13575" max="13575" width="23.140625" customWidth="1"/>
    <col min="13825" max="13825" width="12.42578125" customWidth="1"/>
    <col min="13826" max="13826" width="20.140625" customWidth="1"/>
    <col min="13828" max="13828" width="18.140625" customWidth="1"/>
    <col min="13829" max="13830" width="17.85546875" customWidth="1"/>
    <col min="13831" max="13831" width="23.140625" customWidth="1"/>
    <col min="14081" max="14081" width="12.42578125" customWidth="1"/>
    <col min="14082" max="14082" width="20.140625" customWidth="1"/>
    <col min="14084" max="14084" width="18.140625" customWidth="1"/>
    <col min="14085" max="14086" width="17.85546875" customWidth="1"/>
    <col min="14087" max="14087" width="23.140625" customWidth="1"/>
    <col min="14337" max="14337" width="12.42578125" customWidth="1"/>
    <col min="14338" max="14338" width="20.140625" customWidth="1"/>
    <col min="14340" max="14340" width="18.140625" customWidth="1"/>
    <col min="14341" max="14342" width="17.85546875" customWidth="1"/>
    <col min="14343" max="14343" width="23.140625" customWidth="1"/>
    <col min="14593" max="14593" width="12.42578125" customWidth="1"/>
    <col min="14594" max="14594" width="20.140625" customWidth="1"/>
    <col min="14596" max="14596" width="18.140625" customWidth="1"/>
    <col min="14597" max="14598" width="17.85546875" customWidth="1"/>
    <col min="14599" max="14599" width="23.140625" customWidth="1"/>
    <col min="14849" max="14849" width="12.42578125" customWidth="1"/>
    <col min="14850" max="14850" width="20.140625" customWidth="1"/>
    <col min="14852" max="14852" width="18.140625" customWidth="1"/>
    <col min="14853" max="14854" width="17.85546875" customWidth="1"/>
    <col min="14855" max="14855" width="23.140625" customWidth="1"/>
    <col min="15105" max="15105" width="12.42578125" customWidth="1"/>
    <col min="15106" max="15106" width="20.140625" customWidth="1"/>
    <col min="15108" max="15108" width="18.140625" customWidth="1"/>
    <col min="15109" max="15110" width="17.85546875" customWidth="1"/>
    <col min="15111" max="15111" width="23.140625" customWidth="1"/>
    <col min="15361" max="15361" width="12.42578125" customWidth="1"/>
    <col min="15362" max="15362" width="20.140625" customWidth="1"/>
    <col min="15364" max="15364" width="18.140625" customWidth="1"/>
    <col min="15365" max="15366" width="17.85546875" customWidth="1"/>
    <col min="15367" max="15367" width="23.140625" customWidth="1"/>
    <col min="15617" max="15617" width="12.42578125" customWidth="1"/>
    <col min="15618" max="15618" width="20.140625" customWidth="1"/>
    <col min="15620" max="15620" width="18.140625" customWidth="1"/>
    <col min="15621" max="15622" width="17.85546875" customWidth="1"/>
    <col min="15623" max="15623" width="23.140625" customWidth="1"/>
    <col min="15873" max="15873" width="12.42578125" customWidth="1"/>
    <col min="15874" max="15874" width="20.140625" customWidth="1"/>
    <col min="15876" max="15876" width="18.140625" customWidth="1"/>
    <col min="15877" max="15878" width="17.85546875" customWidth="1"/>
    <col min="15879" max="15879" width="23.140625" customWidth="1"/>
    <col min="16129" max="16129" width="12.42578125" customWidth="1"/>
    <col min="16130" max="16130" width="20.140625" customWidth="1"/>
    <col min="16132" max="16132" width="18.140625" customWidth="1"/>
    <col min="16133" max="16134" width="17.85546875" customWidth="1"/>
    <col min="16135" max="16135" width="23.140625" customWidth="1"/>
  </cols>
  <sheetData>
    <row r="1" spans="1:31" ht="20.25">
      <c r="A1" s="1"/>
      <c r="B1" s="2" t="s">
        <v>0</v>
      </c>
      <c r="C1" s="1"/>
      <c r="D1" s="1"/>
      <c r="E1" s="1"/>
      <c r="F1" s="1"/>
      <c r="G1" s="1"/>
      <c r="H1" s="3"/>
      <c r="I1" s="1"/>
      <c r="J1" s="1"/>
      <c r="K1" s="1"/>
      <c r="L1" s="1"/>
      <c r="M1" s="1"/>
      <c r="N1" s="1"/>
      <c r="O1" s="1"/>
      <c r="P1" s="1"/>
      <c r="Q1" s="5"/>
      <c r="R1" s="5"/>
      <c r="S1" s="5"/>
      <c r="T1" s="5"/>
      <c r="U1" s="5"/>
      <c r="V1" s="5"/>
      <c r="W1" s="5"/>
      <c r="X1" s="5"/>
      <c r="Y1" s="5"/>
      <c r="Z1" s="5"/>
      <c r="AA1" s="5"/>
      <c r="AB1" s="5"/>
      <c r="AC1" s="5"/>
      <c r="AD1" s="5"/>
      <c r="AE1" s="5"/>
    </row>
    <row r="2" spans="1:31" ht="15" customHeight="1">
      <c r="A2" s="1"/>
      <c r="B2" s="24" t="s">
        <v>33</v>
      </c>
      <c r="C2" s="1"/>
      <c r="D2" s="1"/>
      <c r="E2" s="1"/>
      <c r="F2" s="1"/>
      <c r="G2" s="1"/>
      <c r="H2" s="1" t="s">
        <v>1</v>
      </c>
      <c r="I2" s="1"/>
      <c r="J2" s="1"/>
      <c r="K2" s="1" t="e">
        <f>58*400*#REF!*2.5/(SQRT(3)*#REF!*0.8*100)</f>
        <v>#REF!</v>
      </c>
      <c r="L2" s="1"/>
      <c r="M2" s="1"/>
      <c r="N2" s="1"/>
      <c r="O2" s="1"/>
      <c r="P2" s="1"/>
      <c r="Q2" s="5"/>
      <c r="R2" s="5"/>
      <c r="S2" s="5"/>
      <c r="T2" s="5"/>
      <c r="U2" s="5"/>
      <c r="V2" s="5"/>
      <c r="W2" s="5"/>
      <c r="X2" s="5"/>
      <c r="Y2" s="5"/>
      <c r="Z2" s="5"/>
      <c r="AA2" s="5"/>
      <c r="AB2" s="5"/>
      <c r="AC2" s="5"/>
      <c r="AD2" s="5"/>
      <c r="AE2" s="5"/>
    </row>
    <row r="3" spans="1:31" ht="15.75">
      <c r="A3" s="39" t="s">
        <v>2</v>
      </c>
      <c r="B3" s="24" t="s">
        <v>35</v>
      </c>
      <c r="C3" s="5"/>
      <c r="D3" s="5"/>
      <c r="E3" s="5"/>
      <c r="F3" s="5"/>
      <c r="G3" s="5"/>
      <c r="H3" s="1"/>
      <c r="I3" s="1"/>
      <c r="J3" s="1"/>
      <c r="K3" t="s">
        <v>4</v>
      </c>
      <c r="L3" s="1"/>
      <c r="M3" s="1"/>
      <c r="N3" s="1"/>
      <c r="O3" s="1"/>
      <c r="P3" s="1"/>
      <c r="Q3" s="5"/>
      <c r="R3" s="5"/>
      <c r="S3" s="5"/>
      <c r="T3" s="5"/>
      <c r="U3" s="5"/>
      <c r="V3" s="5"/>
      <c r="W3" s="5"/>
      <c r="X3" s="5"/>
      <c r="Y3" s="5"/>
      <c r="Z3" s="5"/>
      <c r="AA3" s="5"/>
      <c r="AB3" s="5"/>
      <c r="AC3" s="5"/>
      <c r="AD3" s="5"/>
      <c r="AE3" s="5"/>
    </row>
    <row r="4" spans="1:31" ht="38.25" customHeight="1">
      <c r="A4" s="39"/>
      <c r="B4" s="5"/>
      <c r="C4" s="5"/>
      <c r="D4" s="5"/>
      <c r="E4" s="5"/>
      <c r="F4" s="5"/>
      <c r="G4" s="5"/>
      <c r="H4" s="1"/>
      <c r="I4" s="1"/>
      <c r="J4" s="1"/>
      <c r="K4" s="1" t="s">
        <v>11</v>
      </c>
      <c r="L4" s="1"/>
      <c r="M4" s="1"/>
      <c r="N4" s="1"/>
      <c r="O4" s="1"/>
      <c r="P4" s="1"/>
      <c r="Q4" s="5"/>
      <c r="R4" s="5"/>
      <c r="S4" s="5"/>
      <c r="T4" s="5"/>
      <c r="U4" s="5"/>
      <c r="V4" s="5"/>
      <c r="W4" s="5"/>
      <c r="X4" s="5"/>
      <c r="Y4" s="5"/>
      <c r="Z4" s="5"/>
      <c r="AA4" s="5"/>
      <c r="AB4" s="5"/>
      <c r="AC4" s="5"/>
      <c r="AD4" s="5"/>
      <c r="AE4" s="5"/>
    </row>
    <row r="5" spans="1:31">
      <c r="A5" s="39"/>
      <c r="B5" s="5"/>
      <c r="C5" s="5"/>
      <c r="D5" s="5"/>
      <c r="E5" s="5"/>
      <c r="F5" s="5"/>
      <c r="G5" s="5"/>
      <c r="H5" s="1"/>
      <c r="I5" s="1"/>
      <c r="J5" s="1"/>
      <c r="K5" s="1"/>
      <c r="L5" s="1"/>
      <c r="M5" s="1"/>
      <c r="N5" s="1"/>
      <c r="O5" s="1"/>
      <c r="P5" s="1"/>
      <c r="Q5" s="5"/>
      <c r="R5" s="5"/>
      <c r="S5" s="5"/>
      <c r="T5" s="5"/>
      <c r="U5" s="5"/>
      <c r="V5" s="5"/>
      <c r="W5" s="5"/>
      <c r="X5" s="5"/>
      <c r="Y5" s="5"/>
      <c r="Z5" s="5"/>
      <c r="AA5" s="5"/>
      <c r="AB5" s="5"/>
      <c r="AC5" s="5"/>
      <c r="AD5" s="5"/>
      <c r="AE5" s="5"/>
    </row>
    <row r="6" spans="1:31" ht="15.75" thickBot="1">
      <c r="A6" s="39"/>
      <c r="B6" s="4" t="s">
        <v>14</v>
      </c>
      <c r="C6" s="5"/>
      <c r="D6" s="5"/>
      <c r="E6" s="5"/>
      <c r="F6" s="5"/>
      <c r="G6" s="5"/>
      <c r="H6" s="1"/>
      <c r="I6" s="1"/>
      <c r="J6" s="1"/>
      <c r="K6" s="1"/>
      <c r="L6" s="1"/>
      <c r="M6" s="1"/>
      <c r="N6" s="1"/>
      <c r="O6" s="1"/>
      <c r="P6" s="1"/>
      <c r="Q6" s="5"/>
      <c r="R6" s="5"/>
      <c r="S6" s="5"/>
      <c r="T6" s="5"/>
      <c r="U6" s="5"/>
      <c r="V6" s="5"/>
      <c r="W6" s="5"/>
      <c r="X6" s="5"/>
      <c r="Y6" s="5"/>
      <c r="Z6" s="5"/>
      <c r="AA6" s="5"/>
      <c r="AB6" s="5"/>
      <c r="AC6" s="5"/>
      <c r="AD6" s="5"/>
      <c r="AE6" s="5"/>
    </row>
    <row r="7" spans="1:31" ht="39" thickBot="1">
      <c r="A7" s="39"/>
      <c r="B7" s="6" t="s">
        <v>5</v>
      </c>
      <c r="C7" s="7" t="s">
        <v>6</v>
      </c>
      <c r="D7" s="7" t="s">
        <v>15</v>
      </c>
      <c r="E7" s="7" t="s">
        <v>16</v>
      </c>
      <c r="F7" s="7" t="s">
        <v>9</v>
      </c>
      <c r="G7" s="8" t="s">
        <v>10</v>
      </c>
      <c r="H7" s="1"/>
      <c r="I7" s="1"/>
      <c r="J7" s="1"/>
      <c r="K7" s="1"/>
      <c r="L7" s="1"/>
      <c r="M7" s="1"/>
      <c r="N7" s="1"/>
      <c r="O7" s="1"/>
      <c r="P7" s="1"/>
      <c r="Q7" s="5"/>
      <c r="R7" s="5"/>
      <c r="S7" s="5"/>
      <c r="T7" s="5"/>
      <c r="U7" s="5"/>
      <c r="V7" s="5"/>
      <c r="W7" s="5"/>
      <c r="X7" s="5"/>
      <c r="Y7" s="5"/>
      <c r="Z7" s="5"/>
      <c r="AA7" s="5"/>
      <c r="AB7" s="5"/>
      <c r="AC7" s="5"/>
      <c r="AD7" s="5"/>
      <c r="AE7" s="5"/>
    </row>
    <row r="8" spans="1:31" ht="15.75" thickBot="1">
      <c r="A8" s="39"/>
      <c r="B8" s="9">
        <v>100</v>
      </c>
      <c r="C8" s="10">
        <v>0.8</v>
      </c>
      <c r="D8" s="10">
        <v>0.4</v>
      </c>
      <c r="E8" s="10">
        <v>2</v>
      </c>
      <c r="F8" s="11">
        <f>IF((0.5/(E8*0.05)*C8*55)/2&gt;((15/100)*24/(E8*D8)*C8*55)/2,((15/100)*24/(E8*D8)*C8*55)/2,(0.5/(E8*0.05)*C8*55)/2)</f>
        <v>98.999999999999986</v>
      </c>
      <c r="G8" s="12" t="str">
        <f>IF(B8&gt;F8,"ZWIĘKSZ PRZEKRÓJ","OK")</f>
        <v>ZWIĘKSZ PRZEKRÓJ</v>
      </c>
      <c r="H8" s="1"/>
      <c r="I8" s="1"/>
      <c r="J8" s="1"/>
      <c r="K8" t="s">
        <v>4</v>
      </c>
      <c r="L8" s="1"/>
      <c r="M8" s="1"/>
      <c r="N8" s="1"/>
      <c r="O8" s="1"/>
      <c r="P8" s="1"/>
      <c r="Q8" s="5"/>
      <c r="R8" s="5"/>
      <c r="S8" s="5"/>
      <c r="T8" s="5"/>
      <c r="U8" s="5"/>
      <c r="V8" s="5"/>
      <c r="W8" s="5"/>
      <c r="X8" s="5"/>
      <c r="Y8" s="5"/>
      <c r="Z8" s="5"/>
      <c r="AA8" s="5"/>
      <c r="AB8" s="5"/>
      <c r="AC8" s="5"/>
      <c r="AD8" s="5"/>
      <c r="AE8" s="5"/>
    </row>
    <row r="9" spans="1:31" ht="38.25" customHeight="1" thickBot="1">
      <c r="A9" s="39"/>
      <c r="B9" s="4" t="s">
        <v>17</v>
      </c>
      <c r="C9" s="5"/>
      <c r="D9" s="1"/>
      <c r="E9" s="5"/>
      <c r="F9" s="5"/>
      <c r="G9" s="5"/>
      <c r="H9" s="1"/>
      <c r="I9" s="1"/>
      <c r="J9" s="1"/>
      <c r="K9" s="1" t="s">
        <v>11</v>
      </c>
      <c r="L9" s="1"/>
      <c r="M9" s="1"/>
      <c r="N9" s="1"/>
      <c r="O9" s="1"/>
      <c r="P9" s="1"/>
      <c r="Q9" s="5"/>
      <c r="R9" s="5"/>
      <c r="S9" s="5"/>
      <c r="T9" s="5"/>
      <c r="U9" s="5"/>
      <c r="V9" s="5"/>
      <c r="W9" s="5"/>
      <c r="X9" s="5"/>
      <c r="Y9" s="5"/>
      <c r="Z9" s="5"/>
      <c r="AA9" s="5"/>
      <c r="AB9" s="5"/>
      <c r="AC9" s="5"/>
      <c r="AD9" s="5"/>
      <c r="AE9" s="5"/>
    </row>
    <row r="10" spans="1:31" ht="39" thickBot="1">
      <c r="A10" s="39"/>
      <c r="B10" s="6" t="s">
        <v>5</v>
      </c>
      <c r="C10" s="7" t="s">
        <v>6</v>
      </c>
      <c r="D10" s="7" t="s">
        <v>15</v>
      </c>
      <c r="E10" s="7" t="s">
        <v>16</v>
      </c>
      <c r="F10" s="7" t="s">
        <v>9</v>
      </c>
      <c r="G10" s="8" t="s">
        <v>10</v>
      </c>
      <c r="H10" s="1"/>
      <c r="I10" s="1"/>
      <c r="J10" s="1"/>
      <c r="K10" s="1"/>
      <c r="L10" s="1"/>
      <c r="M10" s="1"/>
      <c r="N10" s="1"/>
      <c r="O10" s="1"/>
      <c r="P10" s="1"/>
      <c r="Q10" s="5"/>
      <c r="R10" s="5"/>
      <c r="S10" s="5"/>
      <c r="T10" s="5"/>
      <c r="U10" s="5"/>
      <c r="V10" s="5"/>
      <c r="W10" s="5"/>
      <c r="X10" s="5"/>
      <c r="Y10" s="5"/>
      <c r="Z10" s="5"/>
      <c r="AA10" s="5"/>
      <c r="AB10" s="5"/>
      <c r="AC10" s="5"/>
      <c r="AD10" s="5"/>
      <c r="AE10" s="5"/>
    </row>
    <row r="11" spans="1:31" ht="15.75" thickBot="1">
      <c r="A11" s="39"/>
      <c r="B11" s="9">
        <v>300</v>
      </c>
      <c r="C11" s="10">
        <v>1.5</v>
      </c>
      <c r="D11" s="10">
        <v>0.21</v>
      </c>
      <c r="E11" s="10">
        <v>1</v>
      </c>
      <c r="F11" s="11">
        <f>IF((0.5/(E11*0.05)*C11*55)/2&gt;((15/100)*24/(E11*D11)*C11*55)/2,((15/100)*24/(E11*D11)*C11*55)/2,(0.5/(E11*0.05)*C11*55)/2)</f>
        <v>412.5</v>
      </c>
      <c r="G11" s="12" t="str">
        <f>IF(B11&gt;F11,"ZWIĘKSZ PRZEKRÓJ","OK")</f>
        <v>OK</v>
      </c>
      <c r="H11" s="1"/>
      <c r="I11" s="1"/>
      <c r="J11" s="1"/>
      <c r="K11" s="1"/>
      <c r="L11" s="1"/>
      <c r="M11" s="1"/>
      <c r="N11" s="1"/>
      <c r="O11" s="1"/>
      <c r="P11" s="1"/>
      <c r="Q11" s="5"/>
      <c r="R11" s="5"/>
      <c r="S11" s="5"/>
      <c r="T11" s="5"/>
      <c r="U11" s="5"/>
      <c r="V11" s="5"/>
      <c r="W11" s="5"/>
      <c r="X11" s="5"/>
      <c r="Y11" s="5"/>
      <c r="Z11" s="5"/>
      <c r="AA11" s="5"/>
      <c r="AB11" s="5"/>
      <c r="AC11" s="5"/>
      <c r="AD11" s="5"/>
      <c r="AE11" s="5"/>
    </row>
    <row r="12" spans="1:31">
      <c r="A12" s="39"/>
      <c r="B12" s="14"/>
      <c r="C12" s="14"/>
      <c r="D12" s="14"/>
      <c r="E12" s="14"/>
      <c r="F12" s="14"/>
      <c r="G12" s="14"/>
      <c r="H12" s="1"/>
      <c r="I12" s="1"/>
      <c r="J12" s="1"/>
      <c r="K12" s="1"/>
      <c r="L12" s="1"/>
      <c r="M12" s="1"/>
      <c r="N12" s="1"/>
      <c r="O12" s="1"/>
      <c r="P12" s="1"/>
      <c r="Q12" s="5"/>
      <c r="R12" s="5"/>
      <c r="S12" s="5"/>
      <c r="T12" s="5"/>
      <c r="U12" s="5"/>
      <c r="V12" s="5"/>
      <c r="W12" s="5"/>
      <c r="X12" s="5"/>
      <c r="Y12" s="5"/>
      <c r="Z12" s="5"/>
      <c r="AA12" s="5"/>
      <c r="AB12" s="5"/>
      <c r="AC12" s="5"/>
      <c r="AD12" s="5"/>
      <c r="AE12" s="5"/>
    </row>
    <row r="13" spans="1:31">
      <c r="A13" s="39"/>
      <c r="B13" s="14"/>
      <c r="C13" s="14"/>
      <c r="D13" s="14"/>
      <c r="E13" s="14"/>
      <c r="F13" s="14"/>
      <c r="G13" s="14"/>
      <c r="H13" s="1"/>
      <c r="I13" s="1"/>
      <c r="J13" s="1"/>
      <c r="K13" s="1"/>
      <c r="L13" s="1"/>
      <c r="M13" s="1"/>
      <c r="N13" s="1"/>
      <c r="O13" s="1"/>
      <c r="P13" s="1"/>
      <c r="Q13" s="5"/>
      <c r="R13" s="5"/>
      <c r="S13" s="5"/>
      <c r="T13" s="5"/>
      <c r="U13" s="5"/>
      <c r="V13" s="5"/>
      <c r="W13" s="5"/>
      <c r="X13" s="5"/>
      <c r="Y13" s="5"/>
      <c r="Z13" s="5"/>
      <c r="AA13" s="5"/>
      <c r="AB13" s="5"/>
      <c r="AC13" s="5"/>
      <c r="AD13" s="5"/>
      <c r="AE13" s="5"/>
    </row>
    <row r="14" spans="1:31" ht="15.75" thickBot="1">
      <c r="A14" s="39"/>
      <c r="B14" s="4" t="s">
        <v>18</v>
      </c>
      <c r="C14" s="5"/>
      <c r="D14" s="1"/>
      <c r="E14" s="5"/>
      <c r="F14" s="5"/>
      <c r="G14" s="5"/>
      <c r="H14" s="1"/>
      <c r="I14" s="1"/>
      <c r="J14" s="1"/>
      <c r="K14" s="1"/>
      <c r="L14" s="1"/>
      <c r="M14" s="1"/>
      <c r="N14" s="1"/>
      <c r="O14" s="1"/>
      <c r="P14" s="1"/>
      <c r="Q14" s="5"/>
      <c r="R14" s="5"/>
      <c r="S14" s="5"/>
      <c r="T14" s="5"/>
      <c r="U14" s="5"/>
      <c r="V14" s="5"/>
      <c r="W14" s="5"/>
      <c r="X14" s="5"/>
      <c r="Y14" s="5"/>
      <c r="Z14" s="5"/>
      <c r="AA14" s="5"/>
      <c r="AB14" s="5"/>
      <c r="AC14" s="5"/>
      <c r="AD14" s="5"/>
      <c r="AE14" s="5"/>
    </row>
    <row r="15" spans="1:31" ht="39" thickBot="1">
      <c r="A15" s="39"/>
      <c r="B15" s="6" t="s">
        <v>5</v>
      </c>
      <c r="C15" s="7" t="s">
        <v>6</v>
      </c>
      <c r="D15" s="7" t="s">
        <v>15</v>
      </c>
      <c r="E15" s="7" t="s">
        <v>16</v>
      </c>
      <c r="F15" s="7" t="s">
        <v>9</v>
      </c>
      <c r="G15" s="8" t="s">
        <v>10</v>
      </c>
      <c r="H15" s="1"/>
      <c r="I15" s="1"/>
      <c r="J15" s="1"/>
      <c r="K15" s="1"/>
      <c r="L15" s="1"/>
      <c r="M15" s="1"/>
      <c r="N15" s="1"/>
      <c r="O15" s="1"/>
      <c r="P15" s="1"/>
      <c r="Q15" s="5"/>
      <c r="R15" s="5"/>
      <c r="S15" s="5"/>
      <c r="T15" s="5"/>
      <c r="U15" s="5"/>
      <c r="V15" s="5"/>
      <c r="W15" s="5"/>
      <c r="X15" s="5"/>
      <c r="Y15" s="5"/>
      <c r="Z15" s="5"/>
      <c r="AA15" s="5"/>
      <c r="AB15" s="5"/>
      <c r="AC15" s="5"/>
      <c r="AD15" s="5"/>
      <c r="AE15" s="5"/>
    </row>
    <row r="16" spans="1:31" ht="15.75" thickBot="1">
      <c r="A16" s="39"/>
      <c r="B16" s="9">
        <v>12000</v>
      </c>
      <c r="C16" s="10">
        <v>0.8</v>
      </c>
      <c r="D16" s="10">
        <v>0.04</v>
      </c>
      <c r="E16" s="10">
        <v>1</v>
      </c>
      <c r="F16" s="11">
        <f>((10/100)*230/(E16*D16)*C16*55)/2</f>
        <v>12650</v>
      </c>
      <c r="G16" s="12" t="str">
        <f>IF(B16&gt;F16,"ZWIĘKSZ PRZEKRÓJ","OK")</f>
        <v>OK</v>
      </c>
      <c r="H16" s="1"/>
      <c r="I16" s="1"/>
      <c r="J16" s="1"/>
      <c r="K16" s="1"/>
      <c r="L16" s="1"/>
      <c r="M16" s="1"/>
      <c r="N16" s="1"/>
      <c r="O16" s="1"/>
      <c r="P16" s="1"/>
      <c r="Q16" s="5"/>
      <c r="R16" s="5"/>
      <c r="S16" s="5"/>
      <c r="T16" s="5"/>
      <c r="U16" s="5"/>
      <c r="V16" s="5"/>
      <c r="W16" s="5"/>
      <c r="X16" s="5"/>
      <c r="Y16" s="5"/>
      <c r="Z16" s="5"/>
      <c r="AA16" s="5"/>
      <c r="AB16" s="5"/>
      <c r="AC16" s="5"/>
      <c r="AD16" s="5"/>
      <c r="AE16" s="5"/>
    </row>
    <row r="17" spans="1:31">
      <c r="A17" s="39"/>
      <c r="B17" s="14"/>
      <c r="C17" s="14"/>
      <c r="D17" s="14"/>
      <c r="E17" s="14"/>
      <c r="F17" s="14"/>
      <c r="G17" s="14"/>
      <c r="H17" s="1"/>
      <c r="I17" s="1"/>
      <c r="J17" s="1"/>
      <c r="K17" s="1"/>
      <c r="L17" s="1"/>
      <c r="M17" s="1"/>
      <c r="N17" s="1"/>
      <c r="O17" s="1"/>
      <c r="P17" s="1"/>
      <c r="Q17" s="5"/>
      <c r="R17" s="5"/>
      <c r="S17" s="5"/>
      <c r="T17" s="5"/>
      <c r="U17" s="5"/>
      <c r="V17" s="5"/>
      <c r="W17" s="5"/>
      <c r="X17" s="5"/>
      <c r="Y17" s="5"/>
      <c r="Z17" s="5"/>
      <c r="AA17" s="5"/>
      <c r="AB17" s="5"/>
      <c r="AC17" s="5"/>
      <c r="AD17" s="5"/>
      <c r="AE17" s="5"/>
    </row>
    <row r="18" spans="1:31">
      <c r="A18" s="39"/>
      <c r="B18" s="14"/>
      <c r="C18" s="14"/>
      <c r="D18" s="14"/>
      <c r="E18" s="14"/>
      <c r="F18" s="14"/>
      <c r="G18" s="14"/>
      <c r="H18" s="1"/>
      <c r="I18" s="1"/>
      <c r="J18" s="1"/>
      <c r="K18" s="1"/>
      <c r="L18" s="1"/>
      <c r="M18" s="1"/>
      <c r="N18" s="1"/>
      <c r="O18" s="1"/>
      <c r="P18" s="1"/>
      <c r="Q18" s="5"/>
      <c r="R18" s="5"/>
      <c r="S18" s="5"/>
      <c r="T18" s="5"/>
      <c r="U18" s="5"/>
      <c r="V18" s="5"/>
      <c r="W18" s="5"/>
      <c r="X18" s="5"/>
      <c r="Y18" s="5"/>
      <c r="Z18" s="5"/>
      <c r="AA18" s="5"/>
      <c r="AB18" s="5"/>
      <c r="AC18" s="5"/>
      <c r="AD18" s="5"/>
      <c r="AE18" s="5"/>
    </row>
    <row r="19" spans="1:31" ht="15.75" thickBot="1">
      <c r="A19" s="39"/>
      <c r="B19" s="4" t="s">
        <v>19</v>
      </c>
      <c r="C19" s="5"/>
      <c r="D19" s="1"/>
      <c r="E19" s="5"/>
      <c r="F19" s="5"/>
      <c r="G19" s="5"/>
      <c r="H19" s="1"/>
      <c r="I19" s="1"/>
      <c r="J19" s="1"/>
      <c r="K19" s="1"/>
      <c r="L19" s="1"/>
      <c r="M19" s="1"/>
      <c r="N19" s="1"/>
      <c r="O19" s="1"/>
      <c r="P19" s="1"/>
      <c r="Q19" s="5"/>
      <c r="R19" s="5"/>
      <c r="S19" s="5"/>
      <c r="T19" s="5"/>
      <c r="U19" s="5"/>
      <c r="V19" s="5"/>
      <c r="W19" s="5"/>
      <c r="X19" s="5"/>
      <c r="Y19" s="5"/>
      <c r="Z19" s="5"/>
      <c r="AA19" s="5"/>
      <c r="AB19" s="5"/>
      <c r="AC19" s="5"/>
      <c r="AD19" s="5"/>
      <c r="AE19" s="5"/>
    </row>
    <row r="20" spans="1:31" ht="39" thickBot="1">
      <c r="A20" s="39"/>
      <c r="B20" s="6" t="s">
        <v>5</v>
      </c>
      <c r="C20" s="7" t="s">
        <v>6</v>
      </c>
      <c r="D20" s="7" t="s">
        <v>15</v>
      </c>
      <c r="E20" s="7" t="s">
        <v>16</v>
      </c>
      <c r="F20" s="7" t="s">
        <v>9</v>
      </c>
      <c r="G20" s="8" t="s">
        <v>10</v>
      </c>
      <c r="H20" s="1"/>
      <c r="I20" s="1"/>
      <c r="J20" s="1"/>
      <c r="K20" s="1"/>
      <c r="L20" s="1"/>
      <c r="M20" s="1"/>
      <c r="N20" s="1"/>
      <c r="O20" s="1"/>
      <c r="P20" s="1"/>
      <c r="Q20" s="5"/>
      <c r="R20" s="5"/>
      <c r="S20" s="5"/>
      <c r="T20" s="5"/>
      <c r="U20" s="5"/>
      <c r="V20" s="5"/>
      <c r="W20" s="5"/>
      <c r="X20" s="5"/>
      <c r="Y20" s="5"/>
      <c r="Z20" s="5"/>
      <c r="AA20" s="5"/>
      <c r="AB20" s="5"/>
      <c r="AC20" s="5"/>
      <c r="AD20" s="5"/>
      <c r="AE20" s="5"/>
    </row>
    <row r="21" spans="1:31" ht="15.75" thickBot="1">
      <c r="A21" s="39"/>
      <c r="B21" s="9">
        <v>300</v>
      </c>
      <c r="C21" s="10">
        <v>0.8</v>
      </c>
      <c r="D21" s="10">
        <v>0.2</v>
      </c>
      <c r="E21" s="10">
        <v>10</v>
      </c>
      <c r="F21" s="11">
        <f>(((15/100)*24-0.7)/(E21*D21)*C21*55)/2</f>
        <v>31.9</v>
      </c>
      <c r="G21" s="12" t="str">
        <f>IF(B21&gt;F21,"ZWIĘKSZ PRZEKRÓJ","OK")</f>
        <v>ZWIĘKSZ PRZEKRÓJ</v>
      </c>
      <c r="H21" s="1"/>
      <c r="I21" s="1"/>
      <c r="J21" s="1"/>
      <c r="K21" s="1"/>
      <c r="L21" s="1"/>
      <c r="M21" s="1"/>
      <c r="N21" s="1"/>
      <c r="O21" s="1"/>
      <c r="P21" s="1"/>
      <c r="Q21" s="5"/>
      <c r="R21" s="5"/>
      <c r="S21" s="5"/>
      <c r="T21" s="5"/>
      <c r="U21" s="5"/>
      <c r="V21" s="5"/>
      <c r="W21" s="5"/>
      <c r="X21" s="5"/>
      <c r="Y21" s="5"/>
      <c r="Z21" s="5"/>
      <c r="AA21" s="5"/>
      <c r="AB21" s="5"/>
      <c r="AC21" s="5"/>
      <c r="AD21" s="5"/>
      <c r="AE21" s="5"/>
    </row>
    <row r="22" spans="1:31">
      <c r="A22" s="27"/>
      <c r="B22" s="14"/>
      <c r="C22" s="14"/>
      <c r="D22" s="14"/>
      <c r="E22" s="14"/>
      <c r="F22" s="14"/>
      <c r="G22" s="14"/>
      <c r="H22" s="1"/>
      <c r="I22" s="1"/>
      <c r="J22" s="1"/>
      <c r="K22" s="1"/>
      <c r="L22" s="1"/>
      <c r="M22" s="1"/>
      <c r="N22" s="1"/>
      <c r="O22" s="1"/>
      <c r="P22" s="1"/>
      <c r="Q22" s="5"/>
      <c r="R22" s="5"/>
      <c r="S22" s="5"/>
      <c r="T22" s="5"/>
      <c r="U22" s="5"/>
      <c r="V22" s="5"/>
      <c r="W22" s="5"/>
      <c r="X22" s="5"/>
      <c r="Y22" s="5"/>
      <c r="Z22" s="5"/>
      <c r="AA22" s="5"/>
      <c r="AB22" s="5"/>
      <c r="AC22" s="5"/>
      <c r="AD22" s="5"/>
      <c r="AE22" s="5"/>
    </row>
    <row r="23" spans="1:31">
      <c r="A23" s="27"/>
      <c r="B23" s="14"/>
      <c r="C23" s="14"/>
      <c r="D23" s="14"/>
      <c r="E23" s="14"/>
      <c r="F23" s="14"/>
      <c r="G23" s="14"/>
      <c r="H23" s="1"/>
      <c r="I23" s="1"/>
      <c r="J23" s="1"/>
      <c r="K23" s="1"/>
      <c r="L23" s="1"/>
      <c r="M23" s="1"/>
      <c r="N23" s="1"/>
      <c r="O23" s="1"/>
      <c r="P23" s="1"/>
      <c r="Q23" s="5"/>
      <c r="R23" s="5"/>
      <c r="S23" s="5"/>
      <c r="T23" s="5"/>
      <c r="U23" s="5"/>
      <c r="V23" s="5"/>
      <c r="W23" s="5"/>
      <c r="X23" s="5"/>
      <c r="Y23" s="5"/>
      <c r="Z23" s="5"/>
      <c r="AA23" s="5"/>
      <c r="AB23" s="5"/>
      <c r="AC23" s="5"/>
      <c r="AD23" s="5"/>
      <c r="AE23" s="5"/>
    </row>
    <row r="24" spans="1:31" ht="15.75" thickBot="1">
      <c r="A24" s="27"/>
      <c r="B24" s="4" t="s">
        <v>20</v>
      </c>
      <c r="C24" s="5"/>
      <c r="D24" s="1"/>
      <c r="E24" s="5"/>
      <c r="F24" s="5"/>
      <c r="G24" s="5"/>
      <c r="H24" s="1"/>
      <c r="I24" s="1"/>
      <c r="J24" s="1"/>
      <c r="K24" s="1"/>
      <c r="L24" s="1"/>
      <c r="M24" s="1"/>
      <c r="N24" s="1"/>
      <c r="O24" s="1"/>
      <c r="P24" s="1"/>
      <c r="Q24" s="5"/>
      <c r="R24" s="5"/>
      <c r="S24" s="5"/>
      <c r="T24" s="5"/>
      <c r="U24" s="5"/>
      <c r="V24" s="5"/>
      <c r="W24" s="5"/>
      <c r="X24" s="5"/>
      <c r="Y24" s="5"/>
      <c r="Z24" s="5"/>
      <c r="AA24" s="5"/>
      <c r="AB24" s="5"/>
      <c r="AC24" s="5"/>
      <c r="AD24" s="5"/>
      <c r="AE24" s="5"/>
    </row>
    <row r="25" spans="1:31" ht="39" thickBot="1">
      <c r="A25" s="27"/>
      <c r="B25" s="6" t="s">
        <v>5</v>
      </c>
      <c r="C25" s="7" t="s">
        <v>6</v>
      </c>
      <c r="D25" s="7" t="s">
        <v>15</v>
      </c>
      <c r="E25" s="7" t="s">
        <v>16</v>
      </c>
      <c r="F25" s="7" t="s">
        <v>9</v>
      </c>
      <c r="G25" s="8" t="s">
        <v>10</v>
      </c>
      <c r="H25" s="1"/>
      <c r="I25" s="1"/>
      <c r="J25" s="1"/>
      <c r="K25" s="1"/>
      <c r="L25" s="1"/>
      <c r="M25" s="1"/>
      <c r="N25" s="1"/>
      <c r="O25" s="1"/>
      <c r="P25" s="1"/>
      <c r="Q25" s="5"/>
      <c r="R25" s="5"/>
      <c r="S25" s="5"/>
      <c r="T25" s="5"/>
      <c r="U25" s="5"/>
      <c r="V25" s="5"/>
      <c r="W25" s="5"/>
      <c r="X25" s="5"/>
      <c r="Y25" s="5"/>
      <c r="Z25" s="5"/>
      <c r="AA25" s="5"/>
      <c r="AB25" s="5"/>
      <c r="AC25" s="5"/>
      <c r="AD25" s="5"/>
      <c r="AE25" s="5"/>
    </row>
    <row r="26" spans="1:31" ht="15.75" thickBot="1">
      <c r="A26" s="27"/>
      <c r="B26" s="9">
        <v>300</v>
      </c>
      <c r="C26" s="10">
        <v>0.8</v>
      </c>
      <c r="D26" s="10">
        <v>0.2</v>
      </c>
      <c r="E26" s="10">
        <v>1</v>
      </c>
      <c r="F26" s="11">
        <f>((15/100)*24/(E26*D26)*C26*55)/2</f>
        <v>395.99999999999994</v>
      </c>
      <c r="G26" s="12" t="str">
        <f>IF(B26&gt;F26,"ZWIĘKSZ PRZEKRÓJ","OK")</f>
        <v>OK</v>
      </c>
      <c r="H26" s="1"/>
      <c r="I26" s="1"/>
      <c r="J26" s="1"/>
      <c r="K26" s="1"/>
      <c r="L26" s="1"/>
      <c r="M26" s="1"/>
      <c r="N26" s="1"/>
      <c r="O26" s="1"/>
      <c r="P26" s="1"/>
      <c r="Q26" s="5"/>
      <c r="R26" s="5"/>
      <c r="S26" s="5"/>
      <c r="T26" s="5"/>
      <c r="U26" s="5"/>
      <c r="V26" s="5"/>
      <c r="W26" s="5"/>
      <c r="X26" s="5"/>
      <c r="Y26" s="5"/>
      <c r="Z26" s="5"/>
      <c r="AA26" s="5"/>
      <c r="AB26" s="5"/>
      <c r="AC26" s="5"/>
      <c r="AD26" s="5"/>
      <c r="AE26" s="5"/>
    </row>
    <row r="27" spans="1:31">
      <c r="A27" s="27"/>
      <c r="B27" s="14"/>
      <c r="C27" s="14"/>
      <c r="D27" s="14"/>
      <c r="E27" s="14"/>
      <c r="F27" s="14"/>
      <c r="G27" s="14"/>
      <c r="H27" s="1"/>
      <c r="I27" s="1"/>
      <c r="J27" s="1"/>
      <c r="K27" s="1"/>
      <c r="L27" s="1"/>
      <c r="M27" s="1"/>
      <c r="N27" s="1"/>
      <c r="O27" s="1"/>
      <c r="P27" s="1"/>
      <c r="Q27" s="5"/>
      <c r="R27" s="5"/>
      <c r="S27" s="5"/>
      <c r="T27" s="5"/>
      <c r="U27" s="5"/>
      <c r="V27" s="5"/>
      <c r="W27" s="5"/>
      <c r="X27" s="5"/>
      <c r="Y27" s="5"/>
      <c r="Z27" s="5"/>
      <c r="AA27" s="5"/>
      <c r="AB27" s="5"/>
      <c r="AC27" s="5"/>
      <c r="AD27" s="5"/>
      <c r="AE27" s="5"/>
    </row>
    <row r="28" spans="1:31">
      <c r="A28" s="27"/>
      <c r="B28" s="14"/>
      <c r="C28" s="14"/>
      <c r="D28" s="14"/>
      <c r="E28" s="14"/>
      <c r="F28" s="14"/>
      <c r="G28" s="5"/>
      <c r="H28" s="1"/>
      <c r="I28" s="1"/>
      <c r="J28" s="1"/>
      <c r="K28" s="1"/>
      <c r="L28" s="1"/>
      <c r="M28" s="1"/>
      <c r="N28" s="1"/>
      <c r="O28" s="1"/>
      <c r="P28" s="1"/>
      <c r="Q28" s="5"/>
      <c r="R28" s="5"/>
      <c r="S28" s="5"/>
      <c r="T28" s="5"/>
      <c r="U28" s="5"/>
      <c r="V28" s="5"/>
      <c r="W28" s="5"/>
      <c r="X28" s="5"/>
      <c r="Y28" s="5"/>
      <c r="Z28" s="5"/>
      <c r="AA28" s="5"/>
      <c r="AB28" s="5"/>
      <c r="AC28" s="5"/>
      <c r="AD28" s="5"/>
      <c r="AE28" s="5"/>
    </row>
    <row r="29" spans="1:31" ht="15.75" thickBot="1">
      <c r="A29" s="27"/>
      <c r="B29" s="4" t="s">
        <v>21</v>
      </c>
      <c r="C29" s="5"/>
      <c r="D29" s="5"/>
      <c r="E29" s="5"/>
      <c r="F29" s="5"/>
      <c r="G29" s="5"/>
      <c r="H29" s="1"/>
      <c r="I29" s="1"/>
      <c r="J29" s="1"/>
      <c r="K29" s="1"/>
      <c r="L29" s="1"/>
      <c r="M29" s="1"/>
      <c r="N29" s="1"/>
      <c r="O29" s="1"/>
      <c r="P29" s="1"/>
      <c r="Q29" s="5"/>
      <c r="R29" s="5"/>
      <c r="S29" s="5"/>
      <c r="T29" s="5"/>
      <c r="U29" s="5"/>
      <c r="V29" s="5"/>
      <c r="W29" s="5"/>
      <c r="X29" s="5"/>
      <c r="Y29" s="5"/>
      <c r="Z29" s="5"/>
      <c r="AA29" s="5"/>
      <c r="AB29" s="5"/>
      <c r="AC29" s="5"/>
      <c r="AD29" s="5"/>
      <c r="AE29" s="5"/>
    </row>
    <row r="30" spans="1:31" ht="39" thickBot="1">
      <c r="A30" s="27"/>
      <c r="B30" s="6" t="s">
        <v>5</v>
      </c>
      <c r="C30" s="7" t="s">
        <v>6</v>
      </c>
      <c r="D30" s="7" t="s">
        <v>22</v>
      </c>
      <c r="E30" s="7" t="s">
        <v>23</v>
      </c>
      <c r="F30" s="7" t="s">
        <v>9</v>
      </c>
      <c r="G30" s="8" t="s">
        <v>10</v>
      </c>
      <c r="H30" s="1"/>
      <c r="I30" s="1"/>
      <c r="J30" s="1"/>
      <c r="K30" s="1"/>
      <c r="L30" s="1"/>
      <c r="M30" s="1"/>
      <c r="N30" s="1"/>
      <c r="O30" s="1"/>
      <c r="P30" s="1"/>
      <c r="Q30" s="5"/>
      <c r="R30" s="5"/>
      <c r="S30" s="5"/>
      <c r="T30" s="5"/>
      <c r="U30" s="5"/>
      <c r="V30" s="5"/>
      <c r="W30" s="5"/>
      <c r="X30" s="5"/>
      <c r="Y30" s="5"/>
      <c r="Z30" s="5"/>
      <c r="AA30" s="5"/>
      <c r="AB30" s="5"/>
      <c r="AC30" s="5"/>
      <c r="AD30" s="5"/>
      <c r="AE30" s="5"/>
    </row>
    <row r="31" spans="1:31" ht="15.75" thickBot="1">
      <c r="A31" s="27"/>
      <c r="B31" s="9">
        <v>300</v>
      </c>
      <c r="C31" s="10">
        <v>1.5</v>
      </c>
      <c r="D31" s="10">
        <v>0.5</v>
      </c>
      <c r="E31" s="10">
        <v>1</v>
      </c>
      <c r="F31" s="11">
        <f>(((15/100)*24-0.7)/(E31*D31)*C31*55)/2</f>
        <v>239.24999999999997</v>
      </c>
      <c r="G31" s="12" t="str">
        <f>IF(B31&gt;F31,"ZWIĘKSZ PRZEKRÓJ","OK")</f>
        <v>ZWIĘKSZ PRZEKRÓJ</v>
      </c>
      <c r="H31" s="1"/>
      <c r="I31" s="1"/>
      <c r="J31" s="1"/>
      <c r="K31" s="1"/>
      <c r="L31" s="1"/>
      <c r="M31" s="1"/>
      <c r="N31" s="1"/>
      <c r="O31" s="1"/>
      <c r="P31" s="1"/>
      <c r="Q31" s="5"/>
      <c r="R31" s="5"/>
      <c r="S31" s="5"/>
      <c r="T31" s="5"/>
      <c r="U31" s="5"/>
      <c r="V31" s="5"/>
      <c r="W31" s="5"/>
      <c r="X31" s="5"/>
      <c r="Y31" s="5"/>
      <c r="Z31" s="5"/>
      <c r="AA31" s="5"/>
      <c r="AB31" s="5"/>
      <c r="AC31" s="5"/>
      <c r="AD31" s="5"/>
      <c r="AE31" s="5"/>
    </row>
    <row r="32" spans="1:31">
      <c r="A32" s="27"/>
      <c r="B32" s="14"/>
      <c r="C32" s="14"/>
      <c r="D32" s="14"/>
      <c r="E32" s="14"/>
      <c r="F32" s="14"/>
      <c r="G32" s="14"/>
      <c r="H32" s="1"/>
      <c r="I32" s="1"/>
      <c r="J32" s="1"/>
      <c r="K32" s="1"/>
      <c r="L32" s="1"/>
      <c r="M32" s="1"/>
      <c r="N32" s="1"/>
      <c r="O32" s="1"/>
      <c r="P32" s="1"/>
      <c r="Q32" s="5"/>
      <c r="R32" s="5"/>
      <c r="S32" s="5"/>
      <c r="T32" s="5"/>
      <c r="U32" s="5"/>
      <c r="V32" s="5"/>
      <c r="W32" s="5"/>
      <c r="X32" s="5"/>
      <c r="Y32" s="5"/>
      <c r="Z32" s="5"/>
      <c r="AA32" s="5"/>
      <c r="AB32" s="5"/>
      <c r="AC32" s="5"/>
      <c r="AD32" s="5"/>
      <c r="AE32" s="5"/>
    </row>
    <row r="33" spans="1:31">
      <c r="A33" s="27"/>
      <c r="B33" s="14"/>
      <c r="C33" s="14"/>
      <c r="D33" s="14"/>
      <c r="E33" s="14"/>
      <c r="F33" s="14"/>
      <c r="G33" s="5"/>
      <c r="H33" s="1"/>
      <c r="I33" s="1"/>
      <c r="J33" s="1"/>
      <c r="K33" s="1"/>
      <c r="L33" s="1"/>
      <c r="M33" s="1"/>
      <c r="N33" s="1"/>
      <c r="O33" s="1"/>
      <c r="P33" s="1"/>
      <c r="Q33" s="5"/>
      <c r="R33" s="5"/>
      <c r="S33" s="5"/>
      <c r="T33" s="5"/>
      <c r="U33" s="5"/>
      <c r="V33" s="5"/>
      <c r="W33" s="5"/>
      <c r="X33" s="5"/>
      <c r="Y33" s="5"/>
      <c r="Z33" s="5"/>
      <c r="AA33" s="5"/>
      <c r="AB33" s="5"/>
      <c r="AC33" s="5"/>
      <c r="AD33" s="5"/>
      <c r="AE33" s="5"/>
    </row>
    <row r="34" spans="1:31" ht="15.75" thickBot="1">
      <c r="A34" s="27"/>
      <c r="B34" s="4" t="s">
        <v>24</v>
      </c>
      <c r="C34" s="5"/>
      <c r="D34" s="5"/>
      <c r="E34" s="5"/>
      <c r="F34" s="5"/>
      <c r="G34" s="5"/>
      <c r="H34" s="1"/>
      <c r="I34" s="1"/>
      <c r="J34" s="1"/>
      <c r="K34" s="1"/>
      <c r="L34" s="1"/>
      <c r="M34" s="1"/>
      <c r="N34" s="1"/>
      <c r="O34" s="1"/>
      <c r="P34" s="1"/>
      <c r="Q34" s="5"/>
      <c r="R34" s="5"/>
      <c r="S34" s="5"/>
      <c r="T34" s="5"/>
      <c r="U34" s="5"/>
      <c r="V34" s="5"/>
      <c r="W34" s="5"/>
      <c r="X34" s="5"/>
      <c r="Y34" s="5"/>
      <c r="Z34" s="5"/>
      <c r="AA34" s="5"/>
      <c r="AB34" s="5"/>
      <c r="AC34" s="5"/>
      <c r="AD34" s="5"/>
      <c r="AE34" s="5"/>
    </row>
    <row r="35" spans="1:31" ht="26.25" thickBot="1">
      <c r="A35" s="27"/>
      <c r="B35" s="6" t="s">
        <v>5</v>
      </c>
      <c r="C35" s="7" t="s">
        <v>6</v>
      </c>
      <c r="D35" s="7" t="s">
        <v>25</v>
      </c>
      <c r="E35" s="7" t="s">
        <v>26</v>
      </c>
      <c r="F35" s="7" t="s">
        <v>9</v>
      </c>
      <c r="G35" s="8" t="s">
        <v>10</v>
      </c>
      <c r="H35" s="1"/>
      <c r="I35" s="1"/>
      <c r="J35" s="1"/>
      <c r="K35" s="1"/>
      <c r="L35" s="1"/>
      <c r="M35" s="1"/>
      <c r="N35" s="1"/>
      <c r="O35" s="1"/>
      <c r="P35" s="1"/>
      <c r="Q35" s="5"/>
      <c r="R35" s="5"/>
      <c r="S35" s="5"/>
      <c r="T35" s="5"/>
      <c r="U35" s="5"/>
      <c r="V35" s="5"/>
      <c r="W35" s="5"/>
      <c r="X35" s="5"/>
      <c r="Y35" s="5"/>
      <c r="Z35" s="5"/>
      <c r="AA35" s="5"/>
      <c r="AB35" s="5"/>
      <c r="AC35" s="5"/>
      <c r="AD35" s="5"/>
      <c r="AE35" s="5"/>
    </row>
    <row r="36" spans="1:31" ht="15.75" thickBot="1">
      <c r="A36" s="27"/>
      <c r="B36" s="9">
        <v>220</v>
      </c>
      <c r="C36" s="10">
        <v>2.5</v>
      </c>
      <c r="D36" s="10">
        <v>1</v>
      </c>
      <c r="E36" s="10">
        <v>1</v>
      </c>
      <c r="F36" s="11">
        <f>((15/100)*24/(E36*D36)*C36*55)/2</f>
        <v>247.5</v>
      </c>
      <c r="G36" s="12" t="str">
        <f>IF(B36&gt;F36,"ZWIĘKSZ PRZEKRÓJ","OK")</f>
        <v>OK</v>
      </c>
      <c r="H36" s="1"/>
      <c r="I36" s="1"/>
      <c r="J36" s="1"/>
      <c r="K36" s="1"/>
      <c r="L36" s="1"/>
      <c r="M36" s="1"/>
      <c r="N36" s="1"/>
      <c r="O36" s="1"/>
      <c r="P36" s="1"/>
      <c r="Q36" s="5"/>
      <c r="R36" s="5"/>
      <c r="S36" s="5"/>
      <c r="T36" s="5"/>
      <c r="U36" s="5"/>
      <c r="V36" s="5"/>
      <c r="W36" s="5"/>
      <c r="X36" s="5"/>
      <c r="Y36" s="5"/>
      <c r="Z36" s="5"/>
      <c r="AA36" s="5"/>
      <c r="AB36" s="5"/>
      <c r="AC36" s="5"/>
      <c r="AD36" s="5"/>
      <c r="AE36" s="5"/>
    </row>
    <row r="37" spans="1:31">
      <c r="A37" s="27"/>
      <c r="B37" s="14"/>
      <c r="C37" s="14"/>
      <c r="D37" s="14"/>
      <c r="E37" s="14"/>
      <c r="F37" s="14"/>
      <c r="G37" s="14"/>
      <c r="H37" s="1"/>
      <c r="I37" s="1"/>
      <c r="J37" s="1"/>
      <c r="K37" s="1"/>
      <c r="L37" s="1"/>
      <c r="M37" s="1"/>
      <c r="N37" s="1"/>
      <c r="O37" s="1"/>
      <c r="P37" s="1"/>
      <c r="Q37" s="5"/>
      <c r="R37" s="5"/>
      <c r="S37" s="5"/>
      <c r="T37" s="5"/>
      <c r="U37" s="5"/>
      <c r="V37" s="5"/>
      <c r="W37" s="5"/>
      <c r="X37" s="5"/>
      <c r="Y37" s="5"/>
      <c r="Z37" s="5"/>
      <c r="AA37" s="5"/>
      <c r="AB37" s="5"/>
      <c r="AC37" s="5"/>
      <c r="AD37" s="5"/>
      <c r="AE37" s="5"/>
    </row>
    <row r="38" spans="1:31">
      <c r="A38" s="27"/>
      <c r="B38" s="14"/>
      <c r="C38" s="14"/>
      <c r="D38" s="14"/>
      <c r="E38" s="14"/>
      <c r="F38" s="14"/>
      <c r="G38" s="14"/>
      <c r="H38" s="1"/>
      <c r="I38" s="1"/>
      <c r="J38" s="1"/>
      <c r="K38" s="1"/>
      <c r="L38" s="1"/>
      <c r="M38" s="1"/>
      <c r="N38" s="1"/>
      <c r="O38" s="1"/>
      <c r="P38" s="1"/>
      <c r="Q38" s="5"/>
      <c r="R38" s="5"/>
      <c r="S38" s="5"/>
      <c r="T38" s="5"/>
      <c r="U38" s="5"/>
      <c r="V38" s="5"/>
      <c r="W38" s="5"/>
      <c r="X38" s="5"/>
      <c r="Y38" s="5"/>
      <c r="Z38" s="5"/>
      <c r="AA38" s="5"/>
      <c r="AB38" s="5"/>
      <c r="AC38" s="5"/>
      <c r="AD38" s="5"/>
      <c r="AE38" s="5"/>
    </row>
    <row r="39" spans="1:31">
      <c r="A39" s="27"/>
      <c r="B39" s="14"/>
      <c r="C39" s="14"/>
      <c r="D39" s="14"/>
      <c r="E39" s="14"/>
      <c r="F39" s="14"/>
      <c r="G39" s="14"/>
      <c r="H39" s="1"/>
      <c r="I39" s="1"/>
      <c r="J39" s="1"/>
      <c r="K39" s="1"/>
      <c r="L39" s="1"/>
      <c r="M39" s="1"/>
      <c r="N39" s="1"/>
      <c r="O39" s="1"/>
      <c r="P39" s="1"/>
      <c r="Q39" s="5"/>
      <c r="R39" s="5"/>
      <c r="S39" s="5"/>
      <c r="T39" s="5"/>
      <c r="U39" s="5"/>
      <c r="V39" s="5"/>
      <c r="W39" s="5"/>
      <c r="X39" s="5"/>
      <c r="Y39" s="5"/>
      <c r="Z39" s="5"/>
      <c r="AA39" s="5"/>
      <c r="AB39" s="5"/>
      <c r="AC39" s="5"/>
      <c r="AD39" s="5"/>
      <c r="AE39" s="5"/>
    </row>
    <row r="40" spans="1:31">
      <c r="A40" s="27"/>
      <c r="B40" s="14"/>
      <c r="C40" s="14"/>
      <c r="D40" s="14"/>
      <c r="E40" s="14"/>
      <c r="F40" s="14"/>
      <c r="G40" s="14"/>
      <c r="H40" s="1"/>
      <c r="I40" s="1"/>
      <c r="J40" s="1"/>
      <c r="K40" s="1"/>
      <c r="L40" s="1"/>
      <c r="M40" s="1"/>
      <c r="N40" s="1"/>
      <c r="O40" s="1"/>
      <c r="P40" s="1"/>
      <c r="Q40" s="5"/>
      <c r="R40" s="5"/>
      <c r="S40" s="5"/>
      <c r="T40" s="5"/>
      <c r="U40" s="5"/>
      <c r="V40" s="5"/>
      <c r="W40" s="5"/>
      <c r="X40" s="5"/>
      <c r="Y40" s="5"/>
      <c r="Z40" s="5"/>
      <c r="AA40" s="5"/>
      <c r="AB40" s="5"/>
      <c r="AC40" s="5"/>
      <c r="AD40" s="5"/>
      <c r="AE40" s="5"/>
    </row>
    <row r="41" spans="1:31" ht="15.75">
      <c r="A41" s="27"/>
      <c r="B41" s="24"/>
      <c r="C41" s="14"/>
      <c r="D41" s="14"/>
      <c r="E41" s="14"/>
      <c r="F41" s="14"/>
      <c r="G41" s="14"/>
      <c r="H41" s="1"/>
      <c r="I41" s="1"/>
      <c r="J41" s="1"/>
      <c r="K41" s="1"/>
      <c r="L41" s="1"/>
      <c r="M41" s="1"/>
      <c r="N41" s="1"/>
      <c r="O41" s="1"/>
      <c r="P41" s="1"/>
      <c r="Q41" s="5"/>
      <c r="R41" s="5"/>
      <c r="S41" s="5"/>
      <c r="T41" s="5"/>
      <c r="U41" s="5"/>
      <c r="V41" s="5"/>
      <c r="W41" s="5"/>
      <c r="X41" s="5"/>
      <c r="Y41" s="5"/>
      <c r="Z41" s="5"/>
      <c r="AA41" s="5"/>
      <c r="AB41" s="5"/>
      <c r="AC41" s="5"/>
      <c r="AD41" s="5"/>
      <c r="AE41" s="5"/>
    </row>
    <row r="42" spans="1:31">
      <c r="A42" s="27"/>
      <c r="B42" s="14"/>
      <c r="C42" s="14"/>
      <c r="D42" s="14"/>
      <c r="E42" s="14"/>
      <c r="F42" s="14"/>
      <c r="G42" s="14"/>
      <c r="H42" s="1"/>
      <c r="I42" s="1"/>
      <c r="J42" s="1"/>
      <c r="K42" s="1"/>
      <c r="L42" s="1"/>
      <c r="M42" s="1"/>
      <c r="N42" s="1"/>
      <c r="O42" s="1"/>
      <c r="P42" s="1"/>
      <c r="Q42" s="5"/>
      <c r="R42" s="5"/>
      <c r="S42" s="5"/>
      <c r="T42" s="5"/>
      <c r="U42" s="5"/>
      <c r="V42" s="5"/>
      <c r="W42" s="5"/>
      <c r="X42" s="5"/>
      <c r="Y42" s="5"/>
      <c r="Z42" s="5"/>
      <c r="AA42" s="5"/>
      <c r="AB42" s="5"/>
      <c r="AC42" s="5"/>
      <c r="AD42" s="5"/>
      <c r="AE42" s="5"/>
    </row>
    <row r="43" spans="1:31">
      <c r="H43" s="1"/>
      <c r="I43" s="1"/>
      <c r="J43" s="1"/>
      <c r="K43" s="1"/>
      <c r="L43" s="1"/>
      <c r="M43" s="1"/>
      <c r="N43" s="1"/>
      <c r="O43" s="1"/>
      <c r="P43" s="1"/>
    </row>
    <row r="44" spans="1:31">
      <c r="H44" s="1"/>
      <c r="I44" s="1"/>
      <c r="J44" s="1"/>
      <c r="K44" s="1"/>
      <c r="L44" s="1"/>
      <c r="M44" s="1"/>
      <c r="N44" s="1"/>
      <c r="O44" s="1"/>
      <c r="P44" s="1"/>
    </row>
    <row r="45" spans="1:31">
      <c r="H45" s="1"/>
      <c r="I45" s="1"/>
      <c r="J45" s="1"/>
      <c r="K45" s="1"/>
      <c r="L45" s="1"/>
      <c r="M45" s="1"/>
      <c r="N45" s="1"/>
      <c r="O45" s="1"/>
      <c r="P45" s="1"/>
    </row>
    <row r="46" spans="1:31">
      <c r="H46" s="1"/>
      <c r="I46" s="1"/>
      <c r="J46" s="1"/>
      <c r="K46" s="1"/>
      <c r="L46" s="1"/>
      <c r="M46" s="1"/>
      <c r="N46" s="1"/>
      <c r="O46" s="1"/>
      <c r="P46" s="1"/>
    </row>
    <row r="47" spans="1:31">
      <c r="H47" s="1"/>
      <c r="I47" s="1"/>
      <c r="J47" s="1"/>
      <c r="K47" s="1"/>
      <c r="L47" s="1"/>
      <c r="M47" s="1"/>
      <c r="N47" s="1"/>
      <c r="O47" s="1"/>
      <c r="P47" s="1"/>
    </row>
    <row r="48" spans="1:31">
      <c r="H48" s="1"/>
      <c r="I48" s="1"/>
      <c r="J48" s="1"/>
      <c r="K48" s="1"/>
      <c r="L48" s="1"/>
      <c r="M48" s="1"/>
      <c r="N48" s="1"/>
      <c r="O48" s="1"/>
      <c r="P48" s="1"/>
    </row>
    <row r="49" spans="8:16">
      <c r="H49" s="1"/>
      <c r="I49" s="1"/>
      <c r="J49" s="1"/>
      <c r="K49" s="1"/>
      <c r="L49" s="1"/>
      <c r="M49" s="1"/>
      <c r="N49" s="1"/>
      <c r="O49" s="1"/>
      <c r="P49" s="1"/>
    </row>
    <row r="50" spans="8:16">
      <c r="H50" s="1"/>
      <c r="I50" s="1"/>
      <c r="J50" s="1"/>
      <c r="K50" s="1"/>
      <c r="L50" s="1"/>
      <c r="M50" s="1"/>
      <c r="N50" s="1"/>
      <c r="O50" s="1"/>
      <c r="P50" s="1"/>
    </row>
    <row r="51" spans="8:16">
      <c r="H51" s="1"/>
      <c r="I51" s="1"/>
      <c r="J51" s="1"/>
      <c r="K51" s="1"/>
      <c r="L51" s="1"/>
      <c r="M51" s="1"/>
      <c r="N51" s="1"/>
      <c r="O51" s="1"/>
      <c r="P51" s="1"/>
    </row>
    <row r="52" spans="8:16">
      <c r="H52" s="1"/>
      <c r="I52" s="1"/>
      <c r="J52" s="1"/>
      <c r="K52" s="1"/>
      <c r="L52" s="1"/>
      <c r="M52" s="1"/>
      <c r="N52" s="1"/>
      <c r="O52" s="1"/>
      <c r="P52" s="1"/>
    </row>
    <row r="53" spans="8:16">
      <c r="H53" s="1"/>
      <c r="I53" s="1"/>
      <c r="J53" s="1"/>
      <c r="K53" s="1"/>
      <c r="L53" s="1"/>
      <c r="M53" s="1"/>
      <c r="N53" s="1"/>
      <c r="O53" s="1"/>
      <c r="P53" s="1"/>
    </row>
    <row r="54" spans="8:16">
      <c r="H54" s="1"/>
      <c r="I54" s="1"/>
      <c r="J54" s="1"/>
      <c r="K54" s="1"/>
      <c r="L54" s="1"/>
      <c r="M54" s="1"/>
      <c r="N54" s="1"/>
      <c r="O54" s="1"/>
      <c r="P54" s="1"/>
    </row>
    <row r="55" spans="8:16">
      <c r="H55" s="1"/>
      <c r="I55" s="1"/>
      <c r="J55" s="1"/>
      <c r="K55" s="1"/>
      <c r="L55" s="1"/>
      <c r="M55" s="1"/>
      <c r="N55" s="1"/>
      <c r="O55" s="1"/>
      <c r="P55" s="1"/>
    </row>
    <row r="56" spans="8:16">
      <c r="H56" s="1"/>
      <c r="I56" s="1"/>
      <c r="J56" s="1"/>
      <c r="K56" s="1"/>
      <c r="L56" s="1"/>
      <c r="M56" s="1"/>
      <c r="N56" s="1"/>
      <c r="O56" s="1"/>
      <c r="P56" s="1"/>
    </row>
    <row r="57" spans="8:16">
      <c r="H57" s="1"/>
      <c r="I57" s="1"/>
      <c r="J57" s="1"/>
      <c r="K57" s="1"/>
      <c r="L57" s="1"/>
      <c r="M57" s="1"/>
      <c r="N57" s="1"/>
      <c r="O57" s="1"/>
      <c r="P57" s="1"/>
    </row>
    <row r="58" spans="8:16">
      <c r="H58" s="1"/>
      <c r="I58" s="1"/>
      <c r="J58" s="1"/>
      <c r="K58" s="1"/>
      <c r="L58" s="1"/>
      <c r="M58" s="1"/>
      <c r="N58" s="1"/>
      <c r="O58" s="1"/>
      <c r="P58" s="1"/>
    </row>
    <row r="59" spans="8:16">
      <c r="H59" s="1"/>
      <c r="I59" s="1"/>
      <c r="J59" s="1"/>
      <c r="K59" s="1"/>
      <c r="L59" s="1"/>
      <c r="M59" s="1"/>
      <c r="N59" s="1"/>
      <c r="O59" s="1"/>
      <c r="P59" s="1"/>
    </row>
    <row r="60" spans="8:16">
      <c r="H60" s="1"/>
      <c r="I60" s="1"/>
      <c r="J60" s="1"/>
      <c r="K60" s="1"/>
      <c r="L60" s="1"/>
      <c r="M60" s="1"/>
      <c r="N60" s="1"/>
      <c r="O60" s="1"/>
      <c r="P60" s="1"/>
    </row>
    <row r="61" spans="8:16">
      <c r="H61" s="1"/>
      <c r="I61" s="1"/>
      <c r="J61" s="1"/>
      <c r="K61" s="1"/>
      <c r="L61" s="1"/>
      <c r="M61" s="1"/>
      <c r="N61" s="1"/>
      <c r="O61" s="1"/>
      <c r="P61" s="1"/>
    </row>
    <row r="62" spans="8:16">
      <c r="H62" s="1"/>
      <c r="I62" s="1"/>
      <c r="J62" s="1"/>
      <c r="K62" s="1"/>
      <c r="L62" s="1"/>
      <c r="M62" s="1"/>
      <c r="N62" s="1"/>
      <c r="O62" s="1"/>
      <c r="P62" s="1"/>
    </row>
    <row r="63" spans="8:16">
      <c r="H63" s="1"/>
      <c r="I63" s="1"/>
      <c r="J63" s="1"/>
      <c r="K63" s="1"/>
      <c r="L63" s="1"/>
      <c r="M63" s="1"/>
      <c r="N63" s="1"/>
      <c r="O63" s="1"/>
      <c r="P63" s="1"/>
    </row>
    <row r="64" spans="8:16">
      <c r="H64" s="1"/>
      <c r="I64" s="1"/>
      <c r="J64" s="1"/>
      <c r="K64" s="1"/>
      <c r="L64" s="1"/>
      <c r="M64" s="1"/>
      <c r="N64" s="1"/>
      <c r="O64" s="1"/>
      <c r="P64" s="1"/>
    </row>
    <row r="65" spans="2:16">
      <c r="H65" s="1"/>
      <c r="I65" s="1"/>
      <c r="J65" s="1"/>
      <c r="K65" s="1"/>
      <c r="L65" s="1"/>
      <c r="M65" s="1"/>
      <c r="N65" s="1"/>
      <c r="O65" s="1"/>
      <c r="P65" s="1"/>
    </row>
    <row r="66" spans="2:16">
      <c r="H66" s="1"/>
      <c r="I66" s="1"/>
      <c r="J66" s="1"/>
      <c r="K66" s="1"/>
      <c r="L66" s="1"/>
      <c r="M66" s="1"/>
      <c r="N66" s="1"/>
      <c r="O66" s="1"/>
      <c r="P66" s="1"/>
    </row>
    <row r="67" spans="2:16">
      <c r="H67" s="1"/>
      <c r="I67" s="1"/>
      <c r="J67" s="1"/>
      <c r="K67" s="1"/>
      <c r="L67" s="1"/>
      <c r="M67" s="1"/>
      <c r="N67" s="1"/>
      <c r="O67" s="1"/>
      <c r="P67" s="1"/>
    </row>
    <row r="68" spans="2:16">
      <c r="H68" s="1"/>
      <c r="I68" s="1"/>
      <c r="J68" s="1"/>
      <c r="K68" s="1"/>
      <c r="L68" s="1"/>
      <c r="M68" s="1"/>
      <c r="N68" s="1"/>
      <c r="O68" s="1"/>
      <c r="P68" s="1"/>
    </row>
    <row r="69" spans="2:16">
      <c r="H69" s="1"/>
      <c r="I69" s="1"/>
      <c r="J69" s="1"/>
      <c r="K69" s="1"/>
      <c r="L69" s="1"/>
      <c r="M69" s="1"/>
      <c r="N69" s="1"/>
      <c r="O69" s="1"/>
      <c r="P69" s="1"/>
    </row>
    <row r="70" spans="2:16">
      <c r="H70" s="1"/>
      <c r="I70" s="1"/>
      <c r="J70" s="1"/>
      <c r="K70" s="1"/>
      <c r="L70" s="1"/>
      <c r="M70" s="1"/>
      <c r="N70" s="1"/>
      <c r="O70" s="1"/>
      <c r="P70" s="1"/>
    </row>
    <row r="71" spans="2:16">
      <c r="H71" s="1"/>
      <c r="I71" s="1"/>
      <c r="J71" s="1"/>
      <c r="K71" s="1"/>
      <c r="L71" s="1"/>
      <c r="M71" s="1"/>
      <c r="N71" s="1"/>
      <c r="O71" s="1"/>
      <c r="P71" s="1"/>
    </row>
    <row r="72" spans="2:16">
      <c r="H72" s="1"/>
      <c r="I72" s="1"/>
      <c r="J72" s="1"/>
      <c r="K72" s="1"/>
      <c r="L72" s="1"/>
      <c r="M72" s="1"/>
      <c r="N72" s="1"/>
      <c r="O72" s="1"/>
      <c r="P72" s="1"/>
    </row>
    <row r="73" spans="2:16">
      <c r="H73" s="1"/>
      <c r="I73" s="1"/>
      <c r="J73" s="1"/>
      <c r="K73" s="1"/>
      <c r="L73" s="1"/>
      <c r="M73" s="1"/>
      <c r="N73" s="1"/>
      <c r="O73" s="1"/>
      <c r="P73" s="1"/>
    </row>
    <row r="74" spans="2:16">
      <c r="H74" s="1"/>
      <c r="I74" s="1"/>
      <c r="J74" s="1"/>
      <c r="K74" s="1"/>
      <c r="L74" s="1"/>
      <c r="M74" s="1"/>
      <c r="N74" s="1"/>
      <c r="O74" s="1"/>
      <c r="P74" s="1"/>
    </row>
    <row r="75" spans="2:16">
      <c r="H75" s="26"/>
      <c r="I75" s="26"/>
      <c r="J75" s="26"/>
      <c r="K75" s="26"/>
      <c r="L75" s="26"/>
      <c r="M75" s="26"/>
      <c r="N75" s="26"/>
      <c r="O75" s="26"/>
    </row>
    <row r="76" spans="2:16">
      <c r="B76" s="26"/>
      <c r="C76" s="26"/>
      <c r="D76" s="26"/>
      <c r="E76" s="26"/>
      <c r="F76" s="26"/>
      <c r="G76" s="26"/>
      <c r="H76" s="26"/>
      <c r="I76" s="26"/>
      <c r="J76" s="26"/>
      <c r="K76" s="26"/>
      <c r="L76" s="26"/>
      <c r="M76" s="26"/>
      <c r="N76" s="26"/>
      <c r="O76" s="26"/>
    </row>
    <row r="77" spans="2:16">
      <c r="B77" s="26"/>
      <c r="C77" s="26"/>
      <c r="D77" s="26"/>
      <c r="E77" s="26"/>
      <c r="F77" s="26"/>
      <c r="G77" s="26"/>
      <c r="H77" s="26"/>
      <c r="I77" s="26"/>
      <c r="J77" s="26"/>
      <c r="K77" s="26"/>
      <c r="L77" s="26"/>
      <c r="M77" s="26"/>
      <c r="N77" s="26"/>
      <c r="O77" s="26"/>
    </row>
    <row r="78" spans="2:16">
      <c r="B78" s="26"/>
      <c r="C78" s="26"/>
      <c r="D78" s="26"/>
      <c r="E78" s="26"/>
      <c r="F78" s="26"/>
      <c r="G78" s="26"/>
      <c r="H78" s="26"/>
      <c r="I78" s="26"/>
      <c r="J78" s="26"/>
      <c r="K78" s="26"/>
      <c r="L78" s="26"/>
      <c r="M78" s="26"/>
      <c r="N78" s="26"/>
      <c r="O78" s="26"/>
    </row>
  </sheetData>
  <mergeCells count="1">
    <mergeCell ref="A3:A21"/>
  </mergeCells>
  <conditionalFormatting sqref="G8 B22:G23 B27:F27 G11:G13 G16 B12:F13 E28:F28 E33:F33 G26:G27 B17:G18 G21 G31 B32:G32 G36 B42 C37:G42 B37:B40">
    <cfRule type="cellIs" dxfId="8" priority="8" stopIfTrue="1" operator="equal">
      <formula>"OK"</formula>
    </cfRule>
    <cfRule type="cellIs" dxfId="7" priority="9" stopIfTrue="1" operator="equal">
      <formula>"ZWIĘKSZ PRZEKRÓJ"</formula>
    </cfRule>
  </conditionalFormatting>
  <dataValidations disablePrompts="1" count="1">
    <dataValidation type="list" allowBlank="1" showInputMessage="1" showErrorMessage="1" sqref="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$K$3:$K$4</formula1>
    </dataValidation>
  </dataValidations>
  <pageMargins left="0.7" right="0.7" top="0.75" bottom="0.75" header="0.3" footer="0.3"/>
  <pageSetup paperSize="0" orientation="portrait" horizontalDpi="0" verticalDpi="0" copies="0"/>
  <legacyDrawing r:id="rId1"/>
</worksheet>
</file>

<file path=xl/worksheets/sheet3.xml><?xml version="1.0" encoding="utf-8"?>
<worksheet xmlns="http://schemas.openxmlformats.org/spreadsheetml/2006/main" xmlns:r="http://schemas.openxmlformats.org/officeDocument/2006/relationships">
  <dimension ref="A1:AF34"/>
  <sheetViews>
    <sheetView tabSelected="1" workbookViewId="0">
      <selection activeCell="S13" sqref="S13"/>
    </sheetView>
  </sheetViews>
  <sheetFormatPr defaultRowHeight="15"/>
  <cols>
    <col min="1" max="1" width="12.42578125" customWidth="1"/>
    <col min="2" max="2" width="20.140625" customWidth="1"/>
    <col min="4" max="4" width="18.140625" customWidth="1"/>
    <col min="5" max="6" width="17.85546875" customWidth="1"/>
    <col min="7" max="7" width="23.140625" customWidth="1"/>
    <col min="8" max="16" width="0" hidden="1" customWidth="1"/>
    <col min="257" max="257" width="12.42578125" customWidth="1"/>
    <col min="258" max="258" width="20.140625" customWidth="1"/>
    <col min="260" max="260" width="18.140625" customWidth="1"/>
    <col min="261" max="262" width="17.85546875" customWidth="1"/>
    <col min="263" max="263" width="23.140625" customWidth="1"/>
    <col min="513" max="513" width="12.42578125" customWidth="1"/>
    <col min="514" max="514" width="20.140625" customWidth="1"/>
    <col min="516" max="516" width="18.140625" customWidth="1"/>
    <col min="517" max="518" width="17.85546875" customWidth="1"/>
    <col min="519" max="519" width="23.140625" customWidth="1"/>
    <col min="769" max="769" width="12.42578125" customWidth="1"/>
    <col min="770" max="770" width="20.140625" customWidth="1"/>
    <col min="772" max="772" width="18.140625" customWidth="1"/>
    <col min="773" max="774" width="17.85546875" customWidth="1"/>
    <col min="775" max="775" width="23.140625" customWidth="1"/>
    <col min="1025" max="1025" width="12.42578125" customWidth="1"/>
    <col min="1026" max="1026" width="20.140625" customWidth="1"/>
    <col min="1028" max="1028" width="18.140625" customWidth="1"/>
    <col min="1029" max="1030" width="17.85546875" customWidth="1"/>
    <col min="1031" max="1031" width="23.140625" customWidth="1"/>
    <col min="1281" max="1281" width="12.42578125" customWidth="1"/>
    <col min="1282" max="1282" width="20.140625" customWidth="1"/>
    <col min="1284" max="1284" width="18.140625" customWidth="1"/>
    <col min="1285" max="1286" width="17.85546875" customWidth="1"/>
    <col min="1287" max="1287" width="23.140625" customWidth="1"/>
    <col min="1537" max="1537" width="12.42578125" customWidth="1"/>
    <col min="1538" max="1538" width="20.140625" customWidth="1"/>
    <col min="1540" max="1540" width="18.140625" customWidth="1"/>
    <col min="1541" max="1542" width="17.85546875" customWidth="1"/>
    <col min="1543" max="1543" width="23.140625" customWidth="1"/>
    <col min="1793" max="1793" width="12.42578125" customWidth="1"/>
    <col min="1794" max="1794" width="20.140625" customWidth="1"/>
    <col min="1796" max="1796" width="18.140625" customWidth="1"/>
    <col min="1797" max="1798" width="17.85546875" customWidth="1"/>
    <col min="1799" max="1799" width="23.140625" customWidth="1"/>
    <col min="2049" max="2049" width="12.42578125" customWidth="1"/>
    <col min="2050" max="2050" width="20.140625" customWidth="1"/>
    <col min="2052" max="2052" width="18.140625" customWidth="1"/>
    <col min="2053" max="2054" width="17.85546875" customWidth="1"/>
    <col min="2055" max="2055" width="23.140625" customWidth="1"/>
    <col min="2305" max="2305" width="12.42578125" customWidth="1"/>
    <col min="2306" max="2306" width="20.140625" customWidth="1"/>
    <col min="2308" max="2308" width="18.140625" customWidth="1"/>
    <col min="2309" max="2310" width="17.85546875" customWidth="1"/>
    <col min="2311" max="2311" width="23.140625" customWidth="1"/>
    <col min="2561" max="2561" width="12.42578125" customWidth="1"/>
    <col min="2562" max="2562" width="20.140625" customWidth="1"/>
    <col min="2564" max="2564" width="18.140625" customWidth="1"/>
    <col min="2565" max="2566" width="17.85546875" customWidth="1"/>
    <col min="2567" max="2567" width="23.140625" customWidth="1"/>
    <col min="2817" max="2817" width="12.42578125" customWidth="1"/>
    <col min="2818" max="2818" width="20.140625" customWidth="1"/>
    <col min="2820" max="2820" width="18.140625" customWidth="1"/>
    <col min="2821" max="2822" width="17.85546875" customWidth="1"/>
    <col min="2823" max="2823" width="23.140625" customWidth="1"/>
    <col min="3073" max="3073" width="12.42578125" customWidth="1"/>
    <col min="3074" max="3074" width="20.140625" customWidth="1"/>
    <col min="3076" max="3076" width="18.140625" customWidth="1"/>
    <col min="3077" max="3078" width="17.85546875" customWidth="1"/>
    <col min="3079" max="3079" width="23.140625" customWidth="1"/>
    <col min="3329" max="3329" width="12.42578125" customWidth="1"/>
    <col min="3330" max="3330" width="20.140625" customWidth="1"/>
    <col min="3332" max="3332" width="18.140625" customWidth="1"/>
    <col min="3333" max="3334" width="17.85546875" customWidth="1"/>
    <col min="3335" max="3335" width="23.140625" customWidth="1"/>
    <col min="3585" max="3585" width="12.42578125" customWidth="1"/>
    <col min="3586" max="3586" width="20.140625" customWidth="1"/>
    <col min="3588" max="3588" width="18.140625" customWidth="1"/>
    <col min="3589" max="3590" width="17.85546875" customWidth="1"/>
    <col min="3591" max="3591" width="23.140625" customWidth="1"/>
    <col min="3841" max="3841" width="12.42578125" customWidth="1"/>
    <col min="3842" max="3842" width="20.140625" customWidth="1"/>
    <col min="3844" max="3844" width="18.140625" customWidth="1"/>
    <col min="3845" max="3846" width="17.85546875" customWidth="1"/>
    <col min="3847" max="3847" width="23.140625" customWidth="1"/>
    <col min="4097" max="4097" width="12.42578125" customWidth="1"/>
    <col min="4098" max="4098" width="20.140625" customWidth="1"/>
    <col min="4100" max="4100" width="18.140625" customWidth="1"/>
    <col min="4101" max="4102" width="17.85546875" customWidth="1"/>
    <col min="4103" max="4103" width="23.140625" customWidth="1"/>
    <col min="4353" max="4353" width="12.42578125" customWidth="1"/>
    <col min="4354" max="4354" width="20.140625" customWidth="1"/>
    <col min="4356" max="4356" width="18.140625" customWidth="1"/>
    <col min="4357" max="4358" width="17.85546875" customWidth="1"/>
    <col min="4359" max="4359" width="23.140625" customWidth="1"/>
    <col min="4609" max="4609" width="12.42578125" customWidth="1"/>
    <col min="4610" max="4610" width="20.140625" customWidth="1"/>
    <col min="4612" max="4612" width="18.140625" customWidth="1"/>
    <col min="4613" max="4614" width="17.85546875" customWidth="1"/>
    <col min="4615" max="4615" width="23.140625" customWidth="1"/>
    <col min="4865" max="4865" width="12.42578125" customWidth="1"/>
    <col min="4866" max="4866" width="20.140625" customWidth="1"/>
    <col min="4868" max="4868" width="18.140625" customWidth="1"/>
    <col min="4869" max="4870" width="17.85546875" customWidth="1"/>
    <col min="4871" max="4871" width="23.140625" customWidth="1"/>
    <col min="5121" max="5121" width="12.42578125" customWidth="1"/>
    <col min="5122" max="5122" width="20.140625" customWidth="1"/>
    <col min="5124" max="5124" width="18.140625" customWidth="1"/>
    <col min="5125" max="5126" width="17.85546875" customWidth="1"/>
    <col min="5127" max="5127" width="23.140625" customWidth="1"/>
    <col min="5377" max="5377" width="12.42578125" customWidth="1"/>
    <col min="5378" max="5378" width="20.140625" customWidth="1"/>
    <col min="5380" max="5380" width="18.140625" customWidth="1"/>
    <col min="5381" max="5382" width="17.85546875" customWidth="1"/>
    <col min="5383" max="5383" width="23.140625" customWidth="1"/>
    <col min="5633" max="5633" width="12.42578125" customWidth="1"/>
    <col min="5634" max="5634" width="20.140625" customWidth="1"/>
    <col min="5636" max="5636" width="18.140625" customWidth="1"/>
    <col min="5637" max="5638" width="17.85546875" customWidth="1"/>
    <col min="5639" max="5639" width="23.140625" customWidth="1"/>
    <col min="5889" max="5889" width="12.42578125" customWidth="1"/>
    <col min="5890" max="5890" width="20.140625" customWidth="1"/>
    <col min="5892" max="5892" width="18.140625" customWidth="1"/>
    <col min="5893" max="5894" width="17.85546875" customWidth="1"/>
    <col min="5895" max="5895" width="23.140625" customWidth="1"/>
    <col min="6145" max="6145" width="12.42578125" customWidth="1"/>
    <col min="6146" max="6146" width="20.140625" customWidth="1"/>
    <col min="6148" max="6148" width="18.140625" customWidth="1"/>
    <col min="6149" max="6150" width="17.85546875" customWidth="1"/>
    <col min="6151" max="6151" width="23.140625" customWidth="1"/>
    <col min="6401" max="6401" width="12.42578125" customWidth="1"/>
    <col min="6402" max="6402" width="20.140625" customWidth="1"/>
    <col min="6404" max="6404" width="18.140625" customWidth="1"/>
    <col min="6405" max="6406" width="17.85546875" customWidth="1"/>
    <col min="6407" max="6407" width="23.140625" customWidth="1"/>
    <col min="6657" max="6657" width="12.42578125" customWidth="1"/>
    <col min="6658" max="6658" width="20.140625" customWidth="1"/>
    <col min="6660" max="6660" width="18.140625" customWidth="1"/>
    <col min="6661" max="6662" width="17.85546875" customWidth="1"/>
    <col min="6663" max="6663" width="23.140625" customWidth="1"/>
    <col min="6913" max="6913" width="12.42578125" customWidth="1"/>
    <col min="6914" max="6914" width="20.140625" customWidth="1"/>
    <col min="6916" max="6916" width="18.140625" customWidth="1"/>
    <col min="6917" max="6918" width="17.85546875" customWidth="1"/>
    <col min="6919" max="6919" width="23.140625" customWidth="1"/>
    <col min="7169" max="7169" width="12.42578125" customWidth="1"/>
    <col min="7170" max="7170" width="20.140625" customWidth="1"/>
    <col min="7172" max="7172" width="18.140625" customWidth="1"/>
    <col min="7173" max="7174" width="17.85546875" customWidth="1"/>
    <col min="7175" max="7175" width="23.140625" customWidth="1"/>
    <col min="7425" max="7425" width="12.42578125" customWidth="1"/>
    <col min="7426" max="7426" width="20.140625" customWidth="1"/>
    <col min="7428" max="7428" width="18.140625" customWidth="1"/>
    <col min="7429" max="7430" width="17.85546875" customWidth="1"/>
    <col min="7431" max="7431" width="23.140625" customWidth="1"/>
    <col min="7681" max="7681" width="12.42578125" customWidth="1"/>
    <col min="7682" max="7682" width="20.140625" customWidth="1"/>
    <col min="7684" max="7684" width="18.140625" customWidth="1"/>
    <col min="7685" max="7686" width="17.85546875" customWidth="1"/>
    <col min="7687" max="7687" width="23.140625" customWidth="1"/>
    <col min="7937" max="7937" width="12.42578125" customWidth="1"/>
    <col min="7938" max="7938" width="20.140625" customWidth="1"/>
    <col min="7940" max="7940" width="18.140625" customWidth="1"/>
    <col min="7941" max="7942" width="17.85546875" customWidth="1"/>
    <col min="7943" max="7943" width="23.140625" customWidth="1"/>
    <col min="8193" max="8193" width="12.42578125" customWidth="1"/>
    <col min="8194" max="8194" width="20.140625" customWidth="1"/>
    <col min="8196" max="8196" width="18.140625" customWidth="1"/>
    <col min="8197" max="8198" width="17.85546875" customWidth="1"/>
    <col min="8199" max="8199" width="23.140625" customWidth="1"/>
    <col min="8449" max="8449" width="12.42578125" customWidth="1"/>
    <col min="8450" max="8450" width="20.140625" customWidth="1"/>
    <col min="8452" max="8452" width="18.140625" customWidth="1"/>
    <col min="8453" max="8454" width="17.85546875" customWidth="1"/>
    <col min="8455" max="8455" width="23.140625" customWidth="1"/>
    <col min="8705" max="8705" width="12.42578125" customWidth="1"/>
    <col min="8706" max="8706" width="20.140625" customWidth="1"/>
    <col min="8708" max="8708" width="18.140625" customWidth="1"/>
    <col min="8709" max="8710" width="17.85546875" customWidth="1"/>
    <col min="8711" max="8711" width="23.140625" customWidth="1"/>
    <col min="8961" max="8961" width="12.42578125" customWidth="1"/>
    <col min="8962" max="8962" width="20.140625" customWidth="1"/>
    <col min="8964" max="8964" width="18.140625" customWidth="1"/>
    <col min="8965" max="8966" width="17.85546875" customWidth="1"/>
    <col min="8967" max="8967" width="23.140625" customWidth="1"/>
    <col min="9217" max="9217" width="12.42578125" customWidth="1"/>
    <col min="9218" max="9218" width="20.140625" customWidth="1"/>
    <col min="9220" max="9220" width="18.140625" customWidth="1"/>
    <col min="9221" max="9222" width="17.85546875" customWidth="1"/>
    <col min="9223" max="9223" width="23.140625" customWidth="1"/>
    <col min="9473" max="9473" width="12.42578125" customWidth="1"/>
    <col min="9474" max="9474" width="20.140625" customWidth="1"/>
    <col min="9476" max="9476" width="18.140625" customWidth="1"/>
    <col min="9477" max="9478" width="17.85546875" customWidth="1"/>
    <col min="9479" max="9479" width="23.140625" customWidth="1"/>
    <col min="9729" max="9729" width="12.42578125" customWidth="1"/>
    <col min="9730" max="9730" width="20.140625" customWidth="1"/>
    <col min="9732" max="9732" width="18.140625" customWidth="1"/>
    <col min="9733" max="9734" width="17.85546875" customWidth="1"/>
    <col min="9735" max="9735" width="23.140625" customWidth="1"/>
    <col min="9985" max="9985" width="12.42578125" customWidth="1"/>
    <col min="9986" max="9986" width="20.140625" customWidth="1"/>
    <col min="9988" max="9988" width="18.140625" customWidth="1"/>
    <col min="9989" max="9990" width="17.85546875" customWidth="1"/>
    <col min="9991" max="9991" width="23.140625" customWidth="1"/>
    <col min="10241" max="10241" width="12.42578125" customWidth="1"/>
    <col min="10242" max="10242" width="20.140625" customWidth="1"/>
    <col min="10244" max="10244" width="18.140625" customWidth="1"/>
    <col min="10245" max="10246" width="17.85546875" customWidth="1"/>
    <col min="10247" max="10247" width="23.140625" customWidth="1"/>
    <col min="10497" max="10497" width="12.42578125" customWidth="1"/>
    <col min="10498" max="10498" width="20.140625" customWidth="1"/>
    <col min="10500" max="10500" width="18.140625" customWidth="1"/>
    <col min="10501" max="10502" width="17.85546875" customWidth="1"/>
    <col min="10503" max="10503" width="23.140625" customWidth="1"/>
    <col min="10753" max="10753" width="12.42578125" customWidth="1"/>
    <col min="10754" max="10754" width="20.140625" customWidth="1"/>
    <col min="10756" max="10756" width="18.140625" customWidth="1"/>
    <col min="10757" max="10758" width="17.85546875" customWidth="1"/>
    <col min="10759" max="10759" width="23.140625" customWidth="1"/>
    <col min="11009" max="11009" width="12.42578125" customWidth="1"/>
    <col min="11010" max="11010" width="20.140625" customWidth="1"/>
    <col min="11012" max="11012" width="18.140625" customWidth="1"/>
    <col min="11013" max="11014" width="17.85546875" customWidth="1"/>
    <col min="11015" max="11015" width="23.140625" customWidth="1"/>
    <col min="11265" max="11265" width="12.42578125" customWidth="1"/>
    <col min="11266" max="11266" width="20.140625" customWidth="1"/>
    <col min="11268" max="11268" width="18.140625" customWidth="1"/>
    <col min="11269" max="11270" width="17.85546875" customWidth="1"/>
    <col min="11271" max="11271" width="23.140625" customWidth="1"/>
    <col min="11521" max="11521" width="12.42578125" customWidth="1"/>
    <col min="11522" max="11522" width="20.140625" customWidth="1"/>
    <col min="11524" max="11524" width="18.140625" customWidth="1"/>
    <col min="11525" max="11526" width="17.85546875" customWidth="1"/>
    <col min="11527" max="11527" width="23.140625" customWidth="1"/>
    <col min="11777" max="11777" width="12.42578125" customWidth="1"/>
    <col min="11778" max="11778" width="20.140625" customWidth="1"/>
    <col min="11780" max="11780" width="18.140625" customWidth="1"/>
    <col min="11781" max="11782" width="17.85546875" customWidth="1"/>
    <col min="11783" max="11783" width="23.140625" customWidth="1"/>
    <col min="12033" max="12033" width="12.42578125" customWidth="1"/>
    <col min="12034" max="12034" width="20.140625" customWidth="1"/>
    <col min="12036" max="12036" width="18.140625" customWidth="1"/>
    <col min="12037" max="12038" width="17.85546875" customWidth="1"/>
    <col min="12039" max="12039" width="23.140625" customWidth="1"/>
    <col min="12289" max="12289" width="12.42578125" customWidth="1"/>
    <col min="12290" max="12290" width="20.140625" customWidth="1"/>
    <col min="12292" max="12292" width="18.140625" customWidth="1"/>
    <col min="12293" max="12294" width="17.85546875" customWidth="1"/>
    <col min="12295" max="12295" width="23.140625" customWidth="1"/>
    <col min="12545" max="12545" width="12.42578125" customWidth="1"/>
    <col min="12546" max="12546" width="20.140625" customWidth="1"/>
    <col min="12548" max="12548" width="18.140625" customWidth="1"/>
    <col min="12549" max="12550" width="17.85546875" customWidth="1"/>
    <col min="12551" max="12551" width="23.140625" customWidth="1"/>
    <col min="12801" max="12801" width="12.42578125" customWidth="1"/>
    <col min="12802" max="12802" width="20.140625" customWidth="1"/>
    <col min="12804" max="12804" width="18.140625" customWidth="1"/>
    <col min="12805" max="12806" width="17.85546875" customWidth="1"/>
    <col min="12807" max="12807" width="23.140625" customWidth="1"/>
    <col min="13057" max="13057" width="12.42578125" customWidth="1"/>
    <col min="13058" max="13058" width="20.140625" customWidth="1"/>
    <col min="13060" max="13060" width="18.140625" customWidth="1"/>
    <col min="13061" max="13062" width="17.85546875" customWidth="1"/>
    <col min="13063" max="13063" width="23.140625" customWidth="1"/>
    <col min="13313" max="13313" width="12.42578125" customWidth="1"/>
    <col min="13314" max="13314" width="20.140625" customWidth="1"/>
    <col min="13316" max="13316" width="18.140625" customWidth="1"/>
    <col min="13317" max="13318" width="17.85546875" customWidth="1"/>
    <col min="13319" max="13319" width="23.140625" customWidth="1"/>
    <col min="13569" max="13569" width="12.42578125" customWidth="1"/>
    <col min="13570" max="13570" width="20.140625" customWidth="1"/>
    <col min="13572" max="13572" width="18.140625" customWidth="1"/>
    <col min="13573" max="13574" width="17.85546875" customWidth="1"/>
    <col min="13575" max="13575" width="23.140625" customWidth="1"/>
    <col min="13825" max="13825" width="12.42578125" customWidth="1"/>
    <col min="13826" max="13826" width="20.140625" customWidth="1"/>
    <col min="13828" max="13828" width="18.140625" customWidth="1"/>
    <col min="13829" max="13830" width="17.85546875" customWidth="1"/>
    <col min="13831" max="13831" width="23.140625" customWidth="1"/>
    <col min="14081" max="14081" width="12.42578125" customWidth="1"/>
    <col min="14082" max="14082" width="20.140625" customWidth="1"/>
    <col min="14084" max="14084" width="18.140625" customWidth="1"/>
    <col min="14085" max="14086" width="17.85546875" customWidth="1"/>
    <col min="14087" max="14087" width="23.140625" customWidth="1"/>
    <col min="14337" max="14337" width="12.42578125" customWidth="1"/>
    <col min="14338" max="14338" width="20.140625" customWidth="1"/>
    <col min="14340" max="14340" width="18.140625" customWidth="1"/>
    <col min="14341" max="14342" width="17.85546875" customWidth="1"/>
    <col min="14343" max="14343" width="23.140625" customWidth="1"/>
    <col min="14593" max="14593" width="12.42578125" customWidth="1"/>
    <col min="14594" max="14594" width="20.140625" customWidth="1"/>
    <col min="14596" max="14596" width="18.140625" customWidth="1"/>
    <col min="14597" max="14598" width="17.85546875" customWidth="1"/>
    <col min="14599" max="14599" width="23.140625" customWidth="1"/>
    <col min="14849" max="14849" width="12.42578125" customWidth="1"/>
    <col min="14850" max="14850" width="20.140625" customWidth="1"/>
    <col min="14852" max="14852" width="18.140625" customWidth="1"/>
    <col min="14853" max="14854" width="17.85546875" customWidth="1"/>
    <col min="14855" max="14855" width="23.140625" customWidth="1"/>
    <col min="15105" max="15105" width="12.42578125" customWidth="1"/>
    <col min="15106" max="15106" width="20.140625" customWidth="1"/>
    <col min="15108" max="15108" width="18.140625" customWidth="1"/>
    <col min="15109" max="15110" width="17.85546875" customWidth="1"/>
    <col min="15111" max="15111" width="23.140625" customWidth="1"/>
    <col min="15361" max="15361" width="12.42578125" customWidth="1"/>
    <col min="15362" max="15362" width="20.140625" customWidth="1"/>
    <col min="15364" max="15364" width="18.140625" customWidth="1"/>
    <col min="15365" max="15366" width="17.85546875" customWidth="1"/>
    <col min="15367" max="15367" width="23.140625" customWidth="1"/>
    <col min="15617" max="15617" width="12.42578125" customWidth="1"/>
    <col min="15618" max="15618" width="20.140625" customWidth="1"/>
    <col min="15620" max="15620" width="18.140625" customWidth="1"/>
    <col min="15621" max="15622" width="17.85546875" customWidth="1"/>
    <col min="15623" max="15623" width="23.140625" customWidth="1"/>
    <col min="15873" max="15873" width="12.42578125" customWidth="1"/>
    <col min="15874" max="15874" width="20.140625" customWidth="1"/>
    <col min="15876" max="15876" width="18.140625" customWidth="1"/>
    <col min="15877" max="15878" width="17.85546875" customWidth="1"/>
    <col min="15879" max="15879" width="23.140625" customWidth="1"/>
    <col min="16129" max="16129" width="12.42578125" customWidth="1"/>
    <col min="16130" max="16130" width="20.140625" customWidth="1"/>
    <col min="16132" max="16132" width="18.140625" customWidth="1"/>
    <col min="16133" max="16134" width="17.85546875" customWidth="1"/>
    <col min="16135" max="16135" width="23.140625" customWidth="1"/>
  </cols>
  <sheetData>
    <row r="1" spans="1:32" ht="20.25">
      <c r="A1" s="1"/>
      <c r="B1" s="2" t="s">
        <v>0</v>
      </c>
      <c r="C1" s="1"/>
      <c r="D1" s="1"/>
      <c r="E1" s="1"/>
      <c r="F1" s="1"/>
      <c r="G1" s="1"/>
      <c r="H1" s="3"/>
      <c r="I1" s="1"/>
      <c r="J1" s="1"/>
      <c r="K1" s="1"/>
      <c r="L1" s="1"/>
      <c r="M1" s="1"/>
      <c r="N1" s="1"/>
      <c r="O1" s="1"/>
      <c r="P1" s="1"/>
      <c r="Q1" s="14"/>
      <c r="R1" s="14"/>
      <c r="S1" s="14"/>
      <c r="T1" s="14"/>
      <c r="U1" s="14"/>
      <c r="V1" s="14"/>
      <c r="W1" s="14"/>
      <c r="X1" s="14"/>
      <c r="Y1" s="14"/>
      <c r="Z1" s="14"/>
      <c r="AA1" s="14"/>
      <c r="AB1" s="14"/>
      <c r="AC1" s="14"/>
      <c r="AD1" s="14"/>
      <c r="AE1" s="14"/>
      <c r="AF1" s="14"/>
    </row>
    <row r="2" spans="1:32" ht="15" customHeight="1">
      <c r="A2" s="1"/>
      <c r="B2" s="24" t="s">
        <v>33</v>
      </c>
      <c r="C2" s="1"/>
      <c r="D2" s="1"/>
      <c r="E2" s="1"/>
      <c r="F2" s="1"/>
      <c r="G2" s="1"/>
      <c r="H2" s="1" t="s">
        <v>1</v>
      </c>
      <c r="I2" s="1"/>
      <c r="J2" s="1"/>
      <c r="K2" s="1" t="e">
        <f>58*400*C5*2.5/(SQRT(3)*E5*0.8*100)</f>
        <v>#DIV/0!</v>
      </c>
      <c r="L2" s="1"/>
      <c r="M2" s="1"/>
      <c r="N2" s="1"/>
      <c r="O2" s="1"/>
      <c r="P2" s="1"/>
      <c r="Q2" s="14"/>
      <c r="R2" s="14"/>
      <c r="S2" s="14"/>
      <c r="T2" s="14"/>
      <c r="U2" s="14"/>
      <c r="V2" s="14"/>
      <c r="W2" s="14"/>
      <c r="X2" s="14"/>
      <c r="Y2" s="14"/>
      <c r="Z2" s="14"/>
      <c r="AA2" s="14"/>
      <c r="AB2" s="14"/>
      <c r="AC2" s="14"/>
      <c r="AD2" s="14"/>
      <c r="AE2" s="14"/>
      <c r="AF2" s="14"/>
    </row>
    <row r="3" spans="1:32" ht="15.75">
      <c r="A3" s="39" t="s">
        <v>2</v>
      </c>
      <c r="B3" s="24" t="s">
        <v>35</v>
      </c>
      <c r="C3" s="5"/>
      <c r="D3" s="5"/>
      <c r="E3" s="5"/>
      <c r="F3" s="5"/>
      <c r="G3" s="5"/>
      <c r="H3" s="1"/>
      <c r="I3" s="1"/>
      <c r="J3" s="1"/>
      <c r="K3" t="s">
        <v>4</v>
      </c>
      <c r="L3" s="1"/>
      <c r="M3" s="1"/>
      <c r="N3" s="1"/>
      <c r="O3" s="1"/>
      <c r="P3" s="1"/>
      <c r="Q3" s="14"/>
      <c r="R3" s="14"/>
      <c r="S3" s="14"/>
      <c r="T3" s="14"/>
      <c r="U3" s="14"/>
      <c r="V3" s="14"/>
      <c r="W3" s="14"/>
      <c r="X3" s="14"/>
      <c r="Y3" s="14"/>
      <c r="Z3" s="14"/>
      <c r="AA3" s="14"/>
      <c r="AB3" s="14"/>
      <c r="AC3" s="14"/>
      <c r="AD3" s="14"/>
      <c r="AE3" s="14"/>
      <c r="AF3" s="14"/>
    </row>
    <row r="4" spans="1:32" ht="38.25" customHeight="1">
      <c r="A4" s="39"/>
      <c r="B4" s="14"/>
      <c r="C4" s="14"/>
      <c r="D4" s="14"/>
      <c r="E4" s="14"/>
      <c r="F4" s="14"/>
      <c r="G4" s="14"/>
      <c r="H4" s="1"/>
      <c r="I4" s="1"/>
      <c r="J4" s="1"/>
      <c r="K4" s="1" t="s">
        <v>11</v>
      </c>
      <c r="L4" s="1"/>
      <c r="M4" s="1"/>
      <c r="N4" s="1"/>
      <c r="O4" s="1"/>
      <c r="P4" s="1"/>
      <c r="Q4" s="14"/>
      <c r="R4" s="14"/>
      <c r="S4" s="14"/>
      <c r="T4" s="14"/>
      <c r="U4" s="14"/>
      <c r="V4" s="14"/>
      <c r="W4" s="14"/>
      <c r="X4" s="14"/>
      <c r="Y4" s="14"/>
      <c r="Z4" s="14"/>
      <c r="AA4" s="14"/>
      <c r="AB4" s="14"/>
      <c r="AC4" s="14"/>
      <c r="AD4" s="14"/>
      <c r="AE4" s="14"/>
      <c r="AF4" s="14"/>
    </row>
    <row r="5" spans="1:32">
      <c r="A5" s="39"/>
      <c r="B5" s="14"/>
      <c r="C5" s="14"/>
      <c r="D5" s="14"/>
      <c r="E5" s="14"/>
      <c r="F5" s="14"/>
      <c r="G5" s="14"/>
      <c r="H5" s="1"/>
      <c r="I5" s="1"/>
      <c r="J5" s="1"/>
      <c r="K5" s="1"/>
      <c r="L5" s="1"/>
      <c r="M5" s="1"/>
      <c r="N5" s="1"/>
      <c r="O5" s="1"/>
      <c r="P5" s="1"/>
      <c r="Q5" s="14"/>
      <c r="R5" s="14"/>
      <c r="S5" s="14"/>
      <c r="T5" s="14"/>
      <c r="U5" s="14"/>
      <c r="V5" s="14"/>
      <c r="W5" s="14"/>
      <c r="X5" s="14"/>
      <c r="Y5" s="14"/>
      <c r="Z5" s="14"/>
      <c r="AA5" s="14"/>
      <c r="AB5" s="14"/>
      <c r="AC5" s="14"/>
      <c r="AD5" s="14"/>
      <c r="AE5" s="14"/>
      <c r="AF5" s="14"/>
    </row>
    <row r="6" spans="1:32" ht="15.75" thickBot="1">
      <c r="A6" s="39"/>
      <c r="B6" s="4" t="s">
        <v>27</v>
      </c>
      <c r="C6" s="5"/>
      <c r="D6" s="5"/>
      <c r="E6" s="5"/>
      <c r="F6" s="5"/>
      <c r="G6" s="5"/>
      <c r="H6" s="1"/>
      <c r="I6" s="1"/>
      <c r="J6" s="1"/>
      <c r="K6" s="1"/>
      <c r="L6" s="1"/>
      <c r="M6" s="1"/>
      <c r="N6" s="1"/>
      <c r="O6" s="1"/>
      <c r="P6" s="1"/>
      <c r="Q6" s="14"/>
      <c r="R6" s="14"/>
      <c r="S6" s="14"/>
      <c r="T6" s="14"/>
      <c r="U6" s="14"/>
      <c r="V6" s="14"/>
      <c r="W6" s="14"/>
      <c r="X6" s="14"/>
      <c r="Y6" s="14"/>
      <c r="Z6" s="14"/>
      <c r="AA6" s="14"/>
      <c r="AB6" s="14"/>
      <c r="AC6" s="14"/>
      <c r="AD6" s="14"/>
      <c r="AE6" s="14"/>
      <c r="AF6" s="14"/>
    </row>
    <row r="7" spans="1:32" ht="39" thickBot="1">
      <c r="A7" s="39"/>
      <c r="B7" s="6" t="s">
        <v>5</v>
      </c>
      <c r="C7" s="7" t="s">
        <v>6</v>
      </c>
      <c r="D7" s="7" t="s">
        <v>28</v>
      </c>
      <c r="E7" s="7" t="s">
        <v>29</v>
      </c>
      <c r="F7" s="7" t="s">
        <v>9</v>
      </c>
      <c r="G7" s="8" t="s">
        <v>10</v>
      </c>
      <c r="H7" s="1"/>
      <c r="I7" s="1"/>
      <c r="J7" s="1"/>
      <c r="K7" s="1"/>
      <c r="L7" s="1"/>
      <c r="M7" s="1"/>
      <c r="N7" s="1"/>
      <c r="O7" s="1"/>
      <c r="P7" s="1"/>
      <c r="Q7" s="14"/>
      <c r="R7" s="14"/>
      <c r="S7" s="14"/>
      <c r="T7" s="14"/>
      <c r="U7" s="14"/>
      <c r="V7" s="14"/>
      <c r="W7" s="14"/>
      <c r="X7" s="14"/>
      <c r="Y7" s="14"/>
      <c r="Z7" s="14"/>
      <c r="AA7" s="14"/>
      <c r="AB7" s="14"/>
      <c r="AC7" s="14"/>
      <c r="AD7" s="14"/>
      <c r="AE7" s="14"/>
      <c r="AF7" s="14"/>
    </row>
    <row r="8" spans="1:32" ht="15.75" thickBot="1">
      <c r="A8" s="39"/>
      <c r="B8" s="9">
        <v>300</v>
      </c>
      <c r="C8" s="10">
        <v>1.5</v>
      </c>
      <c r="D8" s="10">
        <v>0.5</v>
      </c>
      <c r="E8" s="10">
        <v>1</v>
      </c>
      <c r="F8" s="11">
        <f>IF((0.5/(0.05)*C8*55)/2&gt;((15/100)*24/(E8*D8)*C8*55)/2,((15/100)*24/(E8*D8)*C8*55)/2,(0.5/(0.05)*C8*55)/2)</f>
        <v>296.99999999999994</v>
      </c>
      <c r="G8" s="12" t="str">
        <f>IF(B8&gt;F8,"ZWIĘKSZ PRZEKRÓJ","OK")</f>
        <v>ZWIĘKSZ PRZEKRÓJ</v>
      </c>
      <c r="H8" s="1"/>
      <c r="I8" s="1"/>
      <c r="J8" s="1"/>
      <c r="K8" t="s">
        <v>4</v>
      </c>
      <c r="L8" s="1"/>
      <c r="M8" s="1"/>
      <c r="N8" s="1"/>
      <c r="O8" s="1"/>
      <c r="P8" s="1"/>
      <c r="Q8" s="14"/>
      <c r="R8" s="14"/>
      <c r="S8" s="14"/>
      <c r="T8" s="14"/>
      <c r="U8" s="14"/>
      <c r="V8" s="14"/>
      <c r="W8" s="14"/>
      <c r="X8" s="14"/>
      <c r="Y8" s="14"/>
      <c r="Z8" s="14"/>
      <c r="AA8" s="14"/>
      <c r="AB8" s="14"/>
      <c r="AC8" s="14"/>
      <c r="AD8" s="14"/>
      <c r="AE8" s="14"/>
      <c r="AF8" s="14"/>
    </row>
    <row r="9" spans="1:32" ht="38.25" customHeight="1">
      <c r="A9" s="39"/>
      <c r="B9" s="14"/>
      <c r="C9" s="14"/>
      <c r="D9" s="14"/>
      <c r="E9" s="14"/>
      <c r="F9" s="14"/>
      <c r="G9" s="14"/>
      <c r="H9" s="1"/>
      <c r="I9" s="1"/>
      <c r="J9" s="1"/>
      <c r="K9" s="1" t="s">
        <v>11</v>
      </c>
      <c r="L9" s="1"/>
      <c r="M9" s="1"/>
      <c r="N9" s="1"/>
      <c r="O9" s="1"/>
      <c r="P9" s="1"/>
      <c r="Q9" s="14"/>
      <c r="R9" s="14"/>
      <c r="S9" s="14"/>
      <c r="T9" s="14"/>
      <c r="U9" s="14"/>
      <c r="V9" s="14"/>
      <c r="W9" s="14"/>
      <c r="X9" s="14"/>
      <c r="Y9" s="14"/>
      <c r="Z9" s="14"/>
      <c r="AA9" s="14"/>
      <c r="AB9" s="14"/>
      <c r="AC9" s="14"/>
      <c r="AD9" s="14"/>
      <c r="AE9" s="14"/>
      <c r="AF9" s="14"/>
    </row>
    <row r="10" spans="1:32">
      <c r="A10" s="39"/>
      <c r="B10" s="14"/>
      <c r="C10" s="14"/>
      <c r="D10" s="14"/>
      <c r="E10" s="14"/>
      <c r="F10" s="14"/>
      <c r="G10" s="5"/>
      <c r="H10" s="1"/>
      <c r="I10" s="1"/>
      <c r="J10" s="1"/>
      <c r="K10" s="1"/>
      <c r="L10" s="1"/>
      <c r="M10" s="1"/>
      <c r="N10" s="1"/>
      <c r="O10" s="1"/>
      <c r="P10" s="1"/>
      <c r="Q10" s="14"/>
      <c r="R10" s="14"/>
      <c r="S10" s="14"/>
      <c r="T10" s="14"/>
      <c r="U10" s="14"/>
      <c r="V10" s="14"/>
      <c r="W10" s="14"/>
      <c r="X10" s="14"/>
      <c r="Y10" s="14"/>
      <c r="Z10" s="14"/>
      <c r="AA10" s="14"/>
      <c r="AB10" s="14"/>
      <c r="AC10" s="14"/>
      <c r="AD10" s="14"/>
      <c r="AE10" s="14"/>
      <c r="AF10" s="14"/>
    </row>
    <row r="11" spans="1:32" ht="15.75" thickBot="1">
      <c r="A11" s="39"/>
      <c r="B11" s="4" t="s">
        <v>30</v>
      </c>
      <c r="C11" s="5"/>
      <c r="D11" s="5"/>
      <c r="E11" s="5"/>
      <c r="F11" s="5"/>
      <c r="G11" s="5"/>
      <c r="H11" s="1"/>
      <c r="I11" s="1"/>
      <c r="J11" s="1"/>
      <c r="K11" s="1"/>
      <c r="L11" s="1"/>
      <c r="M11" s="1"/>
      <c r="N11" s="1"/>
      <c r="O11" s="1"/>
      <c r="P11" s="1"/>
      <c r="Q11" s="14"/>
      <c r="R11" s="14"/>
      <c r="S11" s="14"/>
      <c r="T11" s="14"/>
      <c r="U11" s="14"/>
      <c r="V11" s="14"/>
      <c r="W11" s="14"/>
      <c r="X11" s="14"/>
      <c r="Y11" s="14"/>
      <c r="Z11" s="14"/>
      <c r="AA11" s="14"/>
      <c r="AB11" s="14"/>
      <c r="AC11" s="14"/>
      <c r="AD11" s="14"/>
      <c r="AE11" s="14"/>
      <c r="AF11" s="14"/>
    </row>
    <row r="12" spans="1:32" ht="26.25" thickBot="1">
      <c r="A12" s="39"/>
      <c r="B12" s="6" t="s">
        <v>5</v>
      </c>
      <c r="C12" s="7" t="s">
        <v>6</v>
      </c>
      <c r="D12" s="7" t="s">
        <v>9</v>
      </c>
      <c r="E12" s="7" t="s">
        <v>10</v>
      </c>
      <c r="F12" s="16"/>
      <c r="G12" s="5"/>
      <c r="H12" s="1"/>
      <c r="I12" s="1"/>
      <c r="J12" s="1"/>
      <c r="K12" s="1"/>
      <c r="L12" s="1"/>
      <c r="M12" s="1"/>
      <c r="N12" s="1"/>
      <c r="O12" s="1"/>
      <c r="P12" s="1"/>
      <c r="Q12" s="14"/>
      <c r="R12" s="14"/>
      <c r="S12" s="14"/>
      <c r="T12" s="14"/>
      <c r="U12" s="14"/>
      <c r="V12" s="14"/>
      <c r="W12" s="14"/>
      <c r="X12" s="14"/>
      <c r="Y12" s="14"/>
      <c r="Z12" s="14"/>
      <c r="AA12" s="14"/>
      <c r="AB12" s="14"/>
      <c r="AC12" s="14"/>
      <c r="AD12" s="14"/>
      <c r="AE12" s="14"/>
      <c r="AF12" s="14"/>
    </row>
    <row r="13" spans="1:32" ht="15.75" thickBot="1">
      <c r="A13" s="39"/>
      <c r="B13" s="9">
        <v>300</v>
      </c>
      <c r="C13" s="10">
        <v>1.5</v>
      </c>
      <c r="D13" s="11">
        <f>(0.5/(0.05)*C13*55)/2</f>
        <v>412.5</v>
      </c>
      <c r="E13" s="17" t="str">
        <f>IF(B13&gt;D13,"ZWIĘKSZ PRZEKRÓJ","OK")</f>
        <v>OK</v>
      </c>
      <c r="F13" s="14"/>
      <c r="G13" s="5"/>
      <c r="H13" s="1"/>
      <c r="I13" s="1"/>
      <c r="J13" s="1"/>
      <c r="K13" s="1"/>
      <c r="L13" s="1"/>
      <c r="M13" s="1"/>
      <c r="N13" s="1"/>
      <c r="O13" s="1"/>
      <c r="P13" s="1"/>
      <c r="Q13" s="14"/>
      <c r="R13" s="14"/>
      <c r="S13" s="14"/>
      <c r="T13" s="14"/>
      <c r="U13" s="14"/>
      <c r="V13" s="14"/>
      <c r="W13" s="14"/>
      <c r="X13" s="14"/>
      <c r="Y13" s="14"/>
      <c r="Z13" s="14"/>
      <c r="AA13" s="14"/>
      <c r="AB13" s="14"/>
      <c r="AC13" s="14"/>
      <c r="AD13" s="14"/>
      <c r="AE13" s="14"/>
      <c r="AF13" s="14"/>
    </row>
    <row r="14" spans="1:32">
      <c r="A14" s="39"/>
      <c r="B14" s="14"/>
      <c r="C14" s="14"/>
      <c r="D14" s="14"/>
      <c r="E14" s="14"/>
      <c r="F14" s="14"/>
      <c r="G14" s="5"/>
      <c r="H14" s="1"/>
      <c r="I14" s="1"/>
      <c r="J14" s="1"/>
      <c r="K14" s="1"/>
      <c r="L14" s="1"/>
      <c r="M14" s="1"/>
      <c r="N14" s="1"/>
      <c r="O14" s="1"/>
      <c r="P14" s="1"/>
      <c r="Q14" s="14"/>
      <c r="R14" s="14"/>
      <c r="S14" s="14"/>
      <c r="T14" s="14"/>
      <c r="U14" s="14"/>
      <c r="V14" s="14"/>
      <c r="W14" s="14"/>
      <c r="X14" s="14"/>
      <c r="Y14" s="14"/>
      <c r="Z14" s="14"/>
      <c r="AA14" s="14"/>
      <c r="AB14" s="14"/>
      <c r="AC14" s="14"/>
      <c r="AD14" s="14"/>
      <c r="AE14" s="14"/>
      <c r="AF14" s="14"/>
    </row>
    <row r="15" spans="1:32">
      <c r="A15" s="39"/>
      <c r="B15" s="5"/>
      <c r="C15" s="5"/>
      <c r="D15" s="5"/>
      <c r="E15" s="5"/>
      <c r="F15" s="5"/>
      <c r="G15" s="5"/>
      <c r="H15" s="1"/>
      <c r="I15" s="1"/>
      <c r="J15" s="1"/>
      <c r="K15" s="1"/>
      <c r="L15" s="1"/>
      <c r="M15" s="1"/>
      <c r="N15" s="1"/>
      <c r="O15" s="1"/>
      <c r="P15" s="1"/>
      <c r="Q15" s="14"/>
      <c r="R15" s="14"/>
      <c r="S15" s="14"/>
      <c r="T15" s="14"/>
      <c r="U15" s="14"/>
      <c r="V15" s="14"/>
      <c r="W15" s="14"/>
      <c r="X15" s="14"/>
      <c r="Y15" s="14"/>
      <c r="Z15" s="14"/>
      <c r="AA15" s="14"/>
      <c r="AB15" s="14"/>
      <c r="AC15" s="14"/>
      <c r="AD15" s="14"/>
      <c r="AE15" s="14"/>
      <c r="AF15" s="14"/>
    </row>
    <row r="16" spans="1:32" ht="15.75" thickBot="1">
      <c r="A16" s="39"/>
      <c r="B16" s="4" t="s">
        <v>31</v>
      </c>
      <c r="C16" s="5"/>
      <c r="D16" s="5"/>
      <c r="E16" s="5"/>
      <c r="F16" s="5"/>
      <c r="G16" s="5"/>
      <c r="H16" s="1"/>
      <c r="I16" s="1"/>
      <c r="J16" s="1"/>
      <c r="K16" s="1"/>
      <c r="L16" s="1"/>
      <c r="M16" s="1"/>
      <c r="N16" s="1"/>
      <c r="O16" s="1"/>
      <c r="P16" s="1"/>
      <c r="Q16" s="14"/>
      <c r="R16" s="14"/>
      <c r="S16" s="14"/>
      <c r="T16" s="14"/>
      <c r="U16" s="14"/>
      <c r="V16" s="14"/>
      <c r="W16" s="14"/>
      <c r="X16" s="14"/>
      <c r="Y16" s="14"/>
      <c r="Z16" s="14"/>
      <c r="AA16" s="14"/>
      <c r="AB16" s="14"/>
      <c r="AC16" s="14"/>
      <c r="AD16" s="14"/>
      <c r="AE16" s="14"/>
      <c r="AF16" s="14"/>
    </row>
    <row r="17" spans="1:32" ht="26.25" thickBot="1">
      <c r="A17" s="39"/>
      <c r="B17" s="6" t="s">
        <v>5</v>
      </c>
      <c r="C17" s="7" t="s">
        <v>6</v>
      </c>
      <c r="D17" s="7" t="s">
        <v>9</v>
      </c>
      <c r="E17" s="7" t="s">
        <v>10</v>
      </c>
      <c r="F17" s="16"/>
      <c r="G17" s="5"/>
      <c r="H17" s="1"/>
      <c r="I17" s="1"/>
      <c r="J17" s="1"/>
      <c r="K17" s="1"/>
      <c r="L17" s="1"/>
      <c r="M17" s="1"/>
      <c r="N17" s="1"/>
      <c r="O17" s="1"/>
      <c r="P17" s="1"/>
      <c r="Q17" s="14"/>
      <c r="R17" s="14"/>
      <c r="S17" s="14"/>
      <c r="T17" s="14"/>
      <c r="U17" s="14"/>
      <c r="V17" s="14"/>
      <c r="W17" s="14"/>
      <c r="X17" s="14"/>
      <c r="Y17" s="14"/>
      <c r="Z17" s="14"/>
      <c r="AA17" s="14"/>
      <c r="AB17" s="14"/>
      <c r="AC17" s="14"/>
      <c r="AD17" s="14"/>
      <c r="AE17" s="14"/>
      <c r="AF17" s="14"/>
    </row>
    <row r="18" spans="1:32" ht="15.75" thickBot="1">
      <c r="A18" s="39"/>
      <c r="B18" s="9">
        <v>300</v>
      </c>
      <c r="C18" s="10">
        <v>0.8</v>
      </c>
      <c r="D18" s="11">
        <f>(8/(0.15)*C18*55)/2</f>
        <v>1173.3333333333335</v>
      </c>
      <c r="E18" s="17" t="str">
        <f>IF(B18&gt;D18,"ZWIĘKSZ PRZEKRÓJ","OK")</f>
        <v>OK</v>
      </c>
      <c r="F18" s="14"/>
      <c r="G18" s="5"/>
      <c r="H18" s="1"/>
      <c r="I18" s="1"/>
      <c r="J18" s="1"/>
      <c r="K18" s="1"/>
      <c r="L18" s="1"/>
      <c r="M18" s="1"/>
      <c r="N18" s="1"/>
      <c r="O18" s="1"/>
      <c r="P18" s="1"/>
      <c r="Q18" s="14"/>
      <c r="R18" s="14"/>
      <c r="S18" s="14"/>
      <c r="T18" s="14"/>
      <c r="U18" s="14"/>
      <c r="V18" s="14"/>
      <c r="W18" s="14"/>
      <c r="X18" s="14"/>
      <c r="Y18" s="14"/>
      <c r="Z18" s="14"/>
      <c r="AA18" s="14"/>
      <c r="AB18" s="14"/>
      <c r="AC18" s="14"/>
      <c r="AD18" s="14"/>
      <c r="AE18" s="14"/>
      <c r="AF18" s="14"/>
    </row>
    <row r="19" spans="1:32">
      <c r="A19" s="39"/>
      <c r="B19" s="14"/>
      <c r="C19" s="14"/>
      <c r="D19" s="14"/>
      <c r="E19" s="14"/>
      <c r="F19" s="14"/>
      <c r="G19" s="5"/>
      <c r="H19" s="1"/>
      <c r="I19" s="1"/>
      <c r="J19" s="1"/>
      <c r="K19" s="1"/>
      <c r="L19" s="1"/>
      <c r="M19" s="1"/>
      <c r="N19" s="1"/>
      <c r="O19" s="1"/>
      <c r="P19" s="1"/>
      <c r="Q19" s="14"/>
      <c r="R19" s="14"/>
      <c r="S19" s="14"/>
      <c r="T19" s="14"/>
      <c r="U19" s="14"/>
      <c r="V19" s="14"/>
      <c r="W19" s="14"/>
      <c r="X19" s="14"/>
      <c r="Y19" s="14"/>
      <c r="Z19" s="14"/>
      <c r="AA19" s="14"/>
      <c r="AB19" s="14"/>
      <c r="AC19" s="14"/>
      <c r="AD19" s="14"/>
      <c r="AE19" s="14"/>
      <c r="AF19" s="14"/>
    </row>
    <row r="20" spans="1:32">
      <c r="A20" s="39"/>
      <c r="B20" s="14"/>
      <c r="C20" s="14"/>
      <c r="D20" s="14"/>
      <c r="E20" s="5"/>
      <c r="F20" s="5"/>
      <c r="G20" s="5"/>
      <c r="H20" s="1"/>
      <c r="I20" s="1"/>
      <c r="J20" s="1"/>
      <c r="K20" s="1"/>
      <c r="L20" s="1"/>
      <c r="M20" s="1"/>
      <c r="N20" s="1"/>
      <c r="O20" s="1"/>
      <c r="P20" s="1"/>
      <c r="Q20" s="14"/>
      <c r="R20" s="14"/>
      <c r="S20" s="14"/>
      <c r="T20" s="14"/>
      <c r="U20" s="14"/>
      <c r="V20" s="14"/>
      <c r="W20" s="14"/>
      <c r="X20" s="14"/>
      <c r="Y20" s="14"/>
      <c r="Z20" s="14"/>
      <c r="AA20" s="14"/>
      <c r="AB20" s="14"/>
      <c r="AC20" s="14"/>
      <c r="AD20" s="14"/>
      <c r="AE20" s="14"/>
      <c r="AF20" s="14"/>
    </row>
    <row r="21" spans="1:32" ht="15.75" thickBot="1">
      <c r="A21" s="39"/>
      <c r="B21" s="4" t="s">
        <v>32</v>
      </c>
      <c r="C21" s="4"/>
      <c r="D21" s="4"/>
      <c r="E21" s="4"/>
      <c r="F21" s="5"/>
      <c r="G21" s="5"/>
      <c r="H21" s="1"/>
      <c r="I21" s="1"/>
      <c r="J21" s="1"/>
      <c r="K21" s="1"/>
      <c r="L21" s="1"/>
      <c r="M21" s="1"/>
      <c r="N21" s="1"/>
      <c r="O21" s="1"/>
      <c r="P21" s="1"/>
      <c r="Q21" s="14"/>
      <c r="R21" s="14"/>
      <c r="S21" s="14"/>
      <c r="T21" s="14"/>
      <c r="U21" s="14"/>
      <c r="V21" s="14"/>
      <c r="W21" s="14"/>
      <c r="X21" s="14"/>
      <c r="Y21" s="14"/>
      <c r="Z21" s="14"/>
      <c r="AA21" s="14"/>
      <c r="AB21" s="14"/>
      <c r="AC21" s="14"/>
      <c r="AD21" s="14"/>
      <c r="AE21" s="14"/>
      <c r="AF21" s="14"/>
    </row>
    <row r="22" spans="1:32" ht="25.5">
      <c r="A22" s="39"/>
      <c r="B22" s="18" t="s">
        <v>5</v>
      </c>
      <c r="C22" s="19" t="s">
        <v>6</v>
      </c>
      <c r="D22" s="19" t="s">
        <v>9</v>
      </c>
      <c r="E22" s="20" t="s">
        <v>10</v>
      </c>
      <c r="F22" s="5"/>
      <c r="G22" s="5"/>
      <c r="H22" s="1"/>
      <c r="I22" s="1"/>
      <c r="J22" s="1"/>
      <c r="K22" s="1"/>
      <c r="L22" s="1"/>
      <c r="M22" s="1"/>
      <c r="N22" s="1"/>
      <c r="O22" s="1"/>
      <c r="P22" s="1"/>
      <c r="Q22" s="14"/>
      <c r="R22" s="14"/>
      <c r="S22" s="14"/>
      <c r="T22" s="14"/>
      <c r="U22" s="14"/>
      <c r="V22" s="14"/>
      <c r="W22" s="14"/>
      <c r="X22" s="14"/>
      <c r="Y22" s="14"/>
      <c r="Z22" s="14"/>
      <c r="AA22" s="14"/>
      <c r="AB22" s="14"/>
      <c r="AC22" s="14"/>
      <c r="AD22" s="14"/>
      <c r="AE22" s="14"/>
      <c r="AF22" s="14"/>
    </row>
    <row r="23" spans="1:32" ht="15.75" thickBot="1">
      <c r="A23" s="39"/>
      <c r="B23" s="21">
        <v>300</v>
      </c>
      <c r="C23" s="22">
        <v>0.8</v>
      </c>
      <c r="D23" s="11">
        <f>(0.58/(0.001)*C23*55)/2</f>
        <v>12760</v>
      </c>
      <c r="E23" s="23" t="str">
        <f>IF(B23&gt;D23,"ZWIĘKSZ PRZEKRÓJ","OK")</f>
        <v>OK</v>
      </c>
      <c r="F23" s="5"/>
      <c r="G23" s="5"/>
      <c r="H23" s="1"/>
      <c r="I23" s="1"/>
      <c r="J23" s="1"/>
      <c r="K23" s="1"/>
      <c r="L23" s="1"/>
      <c r="M23" s="1"/>
      <c r="N23" s="1"/>
      <c r="O23" s="1"/>
      <c r="P23" s="1"/>
      <c r="Q23" s="14"/>
      <c r="R23" s="14"/>
      <c r="S23" s="14"/>
      <c r="T23" s="14"/>
      <c r="U23" s="14"/>
      <c r="V23" s="14"/>
      <c r="W23" s="14"/>
      <c r="X23" s="14"/>
      <c r="Y23" s="14"/>
      <c r="Z23" s="14"/>
      <c r="AA23" s="14"/>
      <c r="AB23" s="14"/>
      <c r="AC23" s="14"/>
      <c r="AD23" s="14"/>
      <c r="AE23" s="14"/>
      <c r="AF23" s="14"/>
    </row>
    <row r="24" spans="1:32">
      <c r="A24" s="27"/>
      <c r="B24" s="14"/>
      <c r="C24" s="14"/>
      <c r="D24" s="14"/>
      <c r="E24" s="14"/>
      <c r="F24" s="5"/>
      <c r="G24" s="5"/>
      <c r="H24" s="1"/>
      <c r="I24" s="1"/>
      <c r="J24" s="1"/>
      <c r="K24" s="1"/>
      <c r="L24" s="1"/>
      <c r="M24" s="1"/>
      <c r="N24" s="1"/>
      <c r="O24" s="1"/>
      <c r="P24" s="1"/>
      <c r="Q24" s="14"/>
      <c r="R24" s="14"/>
      <c r="S24" s="14"/>
      <c r="T24" s="14"/>
      <c r="U24" s="14"/>
      <c r="V24" s="14"/>
      <c r="W24" s="14"/>
      <c r="X24" s="14"/>
      <c r="Y24" s="14"/>
      <c r="Z24" s="14"/>
      <c r="AA24" s="14"/>
      <c r="AB24" s="14"/>
      <c r="AC24" s="14"/>
      <c r="AD24" s="14"/>
      <c r="AE24" s="14"/>
      <c r="AF24" s="14"/>
    </row>
    <row r="25" spans="1:32">
      <c r="A25" s="27"/>
      <c r="B25" s="5"/>
      <c r="C25" s="5"/>
      <c r="D25" s="5"/>
      <c r="E25" s="5"/>
      <c r="F25" s="5"/>
      <c r="G25" s="5"/>
      <c r="H25" s="1"/>
      <c r="I25" s="1"/>
      <c r="J25" s="1"/>
      <c r="K25" s="1"/>
      <c r="L25" s="1"/>
      <c r="M25" s="1"/>
      <c r="N25" s="1"/>
      <c r="O25" s="1"/>
      <c r="P25" s="1"/>
      <c r="Q25" s="14"/>
      <c r="R25" s="14"/>
      <c r="S25" s="14"/>
      <c r="T25" s="14"/>
      <c r="U25" s="14"/>
      <c r="V25" s="14"/>
      <c r="W25" s="14"/>
      <c r="X25" s="14"/>
      <c r="Y25" s="14"/>
      <c r="Z25" s="14"/>
      <c r="AA25" s="14"/>
      <c r="AB25" s="14"/>
      <c r="AC25" s="14"/>
      <c r="AD25" s="14"/>
      <c r="AE25" s="14"/>
      <c r="AF25" s="14"/>
    </row>
    <row r="26" spans="1:32" ht="15.75">
      <c r="A26" s="27"/>
      <c r="B26" s="24"/>
      <c r="C26" s="25"/>
      <c r="D26" s="25"/>
      <c r="E26" s="25"/>
      <c r="F26" s="25"/>
      <c r="G26" s="5"/>
      <c r="H26" s="1"/>
      <c r="I26" s="1"/>
      <c r="J26" s="1"/>
      <c r="K26" s="1"/>
      <c r="L26" s="1"/>
      <c r="M26" s="1"/>
      <c r="N26" s="1"/>
      <c r="O26" s="1"/>
      <c r="P26" s="1"/>
      <c r="Q26" s="14"/>
      <c r="R26" s="14"/>
      <c r="S26" s="14"/>
      <c r="T26" s="14"/>
      <c r="U26" s="14"/>
      <c r="V26" s="14"/>
      <c r="W26" s="14"/>
      <c r="X26" s="14"/>
      <c r="Y26" s="14"/>
      <c r="Z26" s="14"/>
      <c r="AA26" s="14"/>
      <c r="AB26" s="14"/>
      <c r="AC26" s="14"/>
      <c r="AD26" s="14"/>
      <c r="AE26" s="14"/>
      <c r="AF26" s="14"/>
    </row>
    <row r="27" spans="1:32" ht="15.75">
      <c r="A27" s="27"/>
      <c r="B27" s="24"/>
      <c r="C27" s="25"/>
      <c r="D27" s="25"/>
      <c r="E27" s="25"/>
      <c r="F27" s="25"/>
      <c r="G27" s="5"/>
      <c r="H27" s="1"/>
      <c r="I27" s="1"/>
      <c r="J27" s="1"/>
      <c r="K27" s="1"/>
      <c r="L27" s="1"/>
      <c r="M27" s="1"/>
      <c r="N27" s="1"/>
      <c r="O27" s="1"/>
      <c r="P27" s="1"/>
      <c r="Q27" s="14"/>
      <c r="R27" s="14"/>
      <c r="S27" s="14"/>
      <c r="T27" s="14"/>
      <c r="U27" s="14"/>
      <c r="V27" s="14"/>
      <c r="W27" s="14"/>
      <c r="X27" s="14"/>
      <c r="Y27" s="14"/>
      <c r="Z27" s="14"/>
      <c r="AA27" s="14"/>
      <c r="AB27" s="14"/>
      <c r="AC27" s="14"/>
      <c r="AD27" s="14"/>
      <c r="AE27" s="14"/>
      <c r="AF27" s="14"/>
    </row>
    <row r="28" spans="1:32" ht="15.75">
      <c r="A28" s="27"/>
      <c r="B28" s="24"/>
      <c r="C28" s="25"/>
      <c r="D28" s="25"/>
      <c r="E28" s="25"/>
      <c r="F28" s="25"/>
      <c r="G28" s="5"/>
      <c r="H28" s="1"/>
      <c r="I28" s="1"/>
      <c r="J28" s="1"/>
      <c r="K28" s="1"/>
      <c r="L28" s="1"/>
      <c r="M28" s="1"/>
      <c r="N28" s="1"/>
      <c r="O28" s="1"/>
      <c r="P28" s="1"/>
      <c r="Q28" s="14"/>
      <c r="R28" s="14"/>
      <c r="S28" s="14"/>
      <c r="T28" s="14"/>
      <c r="U28" s="14"/>
      <c r="V28" s="14"/>
      <c r="W28" s="14"/>
      <c r="X28" s="14"/>
      <c r="Y28" s="14"/>
      <c r="Z28" s="14"/>
      <c r="AA28" s="14"/>
      <c r="AB28" s="14"/>
      <c r="AC28" s="14"/>
      <c r="AD28" s="14"/>
      <c r="AE28" s="14"/>
      <c r="AF28" s="14"/>
    </row>
    <row r="29" spans="1:32">
      <c r="A29" s="27"/>
      <c r="B29" s="14"/>
      <c r="C29" s="14"/>
      <c r="D29" s="14"/>
      <c r="E29" s="14"/>
      <c r="F29" s="14"/>
      <c r="G29" s="14"/>
      <c r="H29" s="1"/>
      <c r="I29" s="1"/>
      <c r="J29" s="1"/>
      <c r="K29" s="1"/>
      <c r="L29" s="1"/>
      <c r="M29" s="1"/>
      <c r="N29" s="1"/>
      <c r="O29" s="1"/>
      <c r="P29" s="1"/>
      <c r="Q29" s="14"/>
      <c r="R29" s="14"/>
      <c r="S29" s="14"/>
      <c r="T29" s="14"/>
      <c r="U29" s="14"/>
      <c r="V29" s="14"/>
      <c r="W29" s="14"/>
      <c r="X29" s="14"/>
      <c r="Y29" s="14"/>
      <c r="Z29" s="14"/>
      <c r="AA29" s="14"/>
      <c r="AB29" s="14"/>
      <c r="AC29" s="14"/>
      <c r="AD29" s="14"/>
      <c r="AE29" s="14"/>
      <c r="AF29" s="14"/>
    </row>
    <row r="30" spans="1:32">
      <c r="A30" s="27"/>
      <c r="B30" s="14"/>
      <c r="C30" s="14"/>
      <c r="D30" s="14"/>
      <c r="E30" s="14"/>
      <c r="F30" s="14"/>
      <c r="G30" s="14"/>
      <c r="H30" s="1"/>
      <c r="I30" s="1"/>
      <c r="J30" s="1"/>
      <c r="K30" s="1"/>
      <c r="L30" s="1"/>
      <c r="M30" s="1"/>
      <c r="N30" s="1"/>
      <c r="O30" s="1"/>
      <c r="P30" s="1"/>
      <c r="Q30" s="14"/>
      <c r="R30" s="14"/>
      <c r="S30" s="14"/>
      <c r="T30" s="14"/>
      <c r="U30" s="14"/>
      <c r="V30" s="14"/>
      <c r="W30" s="14"/>
      <c r="X30" s="14"/>
      <c r="Y30" s="14"/>
      <c r="Z30" s="14"/>
      <c r="AA30" s="14"/>
      <c r="AB30" s="14"/>
      <c r="AC30" s="14"/>
      <c r="AD30" s="14"/>
      <c r="AE30" s="14"/>
      <c r="AF30" s="14"/>
    </row>
    <row r="31" spans="1:32">
      <c r="A31" s="27"/>
      <c r="B31" s="14"/>
      <c r="C31" s="14"/>
      <c r="D31" s="14"/>
      <c r="E31" s="14"/>
      <c r="F31" s="14"/>
      <c r="G31" s="14"/>
      <c r="H31" s="1"/>
      <c r="I31" s="1"/>
      <c r="J31" s="1"/>
      <c r="K31" s="1"/>
      <c r="L31" s="1"/>
      <c r="M31" s="1"/>
      <c r="N31" s="1"/>
      <c r="O31" s="1"/>
      <c r="P31" s="1"/>
      <c r="Q31" s="14"/>
      <c r="R31" s="14"/>
      <c r="S31" s="14"/>
      <c r="T31" s="14"/>
      <c r="U31" s="14"/>
      <c r="V31" s="14"/>
      <c r="W31" s="14"/>
      <c r="X31" s="14"/>
      <c r="Y31" s="14"/>
      <c r="Z31" s="14"/>
      <c r="AA31" s="14"/>
      <c r="AB31" s="14"/>
      <c r="AC31" s="14"/>
      <c r="AD31" s="14"/>
      <c r="AE31" s="14"/>
      <c r="AF31" s="14"/>
    </row>
    <row r="32" spans="1:32">
      <c r="A32" s="27"/>
      <c r="B32" s="14"/>
      <c r="C32" s="14"/>
      <c r="D32" s="14"/>
      <c r="E32" s="14"/>
      <c r="F32" s="14"/>
      <c r="G32" s="14"/>
      <c r="H32" s="1"/>
      <c r="I32" s="1"/>
      <c r="J32" s="1"/>
      <c r="K32" s="1"/>
      <c r="L32" s="1"/>
      <c r="M32" s="1"/>
      <c r="N32" s="1"/>
      <c r="O32" s="1"/>
      <c r="P32" s="1"/>
      <c r="Q32" s="14"/>
      <c r="R32" s="14"/>
      <c r="S32" s="14"/>
      <c r="T32" s="14"/>
      <c r="U32" s="14"/>
      <c r="V32" s="14"/>
      <c r="W32" s="14"/>
      <c r="X32" s="14"/>
      <c r="Y32" s="14"/>
      <c r="Z32" s="14"/>
      <c r="AA32" s="14"/>
      <c r="AB32" s="14"/>
      <c r="AC32" s="14"/>
      <c r="AD32" s="14"/>
      <c r="AE32" s="14"/>
      <c r="AF32" s="14"/>
    </row>
    <row r="33" spans="1:32">
      <c r="A33" s="27"/>
      <c r="B33" s="14"/>
      <c r="C33" s="14"/>
      <c r="D33" s="14"/>
      <c r="E33" s="14"/>
      <c r="F33" s="14"/>
      <c r="G33" s="14"/>
      <c r="H33" s="1"/>
      <c r="I33" s="1"/>
      <c r="J33" s="1"/>
      <c r="K33" s="1"/>
      <c r="L33" s="1"/>
      <c r="M33" s="1"/>
      <c r="N33" s="1"/>
      <c r="O33" s="1"/>
      <c r="P33" s="1"/>
      <c r="Q33" s="14"/>
      <c r="R33" s="14"/>
      <c r="S33" s="14"/>
      <c r="T33" s="14"/>
      <c r="U33" s="14"/>
      <c r="V33" s="14"/>
      <c r="W33" s="14"/>
      <c r="X33" s="14"/>
      <c r="Y33" s="14"/>
      <c r="Z33" s="14"/>
      <c r="AA33" s="14"/>
      <c r="AB33" s="14"/>
      <c r="AC33" s="14"/>
      <c r="AD33" s="14"/>
      <c r="AE33" s="14"/>
      <c r="AF33" s="14"/>
    </row>
    <row r="34" spans="1:32">
      <c r="A34" s="27"/>
      <c r="B34" s="14"/>
      <c r="C34" s="14"/>
      <c r="D34" s="14"/>
      <c r="E34" s="14"/>
      <c r="F34" s="14"/>
      <c r="G34" s="14"/>
      <c r="H34" s="1"/>
      <c r="I34" s="1"/>
      <c r="J34" s="1"/>
      <c r="K34" s="1"/>
      <c r="L34" s="1"/>
      <c r="M34" s="1"/>
      <c r="N34" s="1"/>
      <c r="O34" s="1"/>
      <c r="P34" s="1"/>
      <c r="Q34" s="14"/>
      <c r="R34" s="14"/>
      <c r="S34" s="14"/>
      <c r="T34" s="14"/>
      <c r="U34" s="14"/>
      <c r="V34" s="14"/>
      <c r="W34" s="14"/>
      <c r="X34" s="14"/>
      <c r="Y34" s="14"/>
      <c r="Z34" s="14"/>
      <c r="AA34" s="14"/>
      <c r="AB34" s="14"/>
      <c r="AC34" s="14"/>
      <c r="AD34" s="14"/>
      <c r="AE34" s="14"/>
      <c r="AF34" s="14"/>
    </row>
  </sheetData>
  <mergeCells count="1">
    <mergeCell ref="A3:A23"/>
  </mergeCells>
  <conditionalFormatting sqref="E18:F19 E13:F14 B24:E24 G8:G9 B9:F10 B14:D14 B19:D20 E23 B4:G5 B29:G34">
    <cfRule type="cellIs" dxfId="6" priority="6" stopIfTrue="1" operator="equal">
      <formula>"OK"</formula>
    </cfRule>
    <cfRule type="cellIs" dxfId="5" priority="7" stopIfTrue="1" operator="equal">
      <formula>"ZWIĘKSZ PRZEKRÓJ"</formula>
    </cfRule>
  </conditionalFormatting>
  <conditionalFormatting sqref="G5">
    <cfRule type="cellIs" dxfId="4" priority="3" stopIfTrue="1" operator="equal">
      <formula>"OK"</formula>
    </cfRule>
    <cfRule type="cellIs" dxfId="3" priority="4" stopIfTrue="1" operator="equal">
      <formula>"ZBYT DŁUGI PRZEWÓD"</formula>
    </cfRule>
    <cfRule type="cellIs" dxfId="2" priority="5" stopIfTrue="1" operator="equal">
      <formula>"ZWIĘKSZ PRZEKRÓJ"</formula>
    </cfRule>
  </conditionalFormatting>
  <conditionalFormatting sqref="Q1:AF34">
    <cfRule type="cellIs" dxfId="1" priority="1" stopIfTrue="1" operator="equal">
      <formula>"OK"</formula>
    </cfRule>
    <cfRule type="cellIs" dxfId="0" priority="2" stopIfTrue="1" operator="equal">
      <formula>"ZWIĘKSZ PRZEKRÓJ"</formula>
    </cfRule>
  </conditionalFormatting>
  <dataValidations count="1">
    <dataValidation type="list" allowBlank="1" showInputMessage="1" showErrorMessage="1" sqref="D5 WVL983045 WLP983045 WBT983045 VRX983045 VIB983045 UYF983045 UOJ983045 UEN983045 TUR983045 TKV983045 TAZ983045 SRD983045 SHH983045 RXL983045 RNP983045 RDT983045 QTX983045 QKB983045 QAF983045 PQJ983045 PGN983045 OWR983045 OMV983045 OCZ983045 NTD983045 NJH983045 MZL983045 MPP983045 MFT983045 LVX983045 LMB983045 LCF983045 KSJ983045 KIN983045 JYR983045 JOV983045 JEZ983045 IVD983045 ILH983045 IBL983045 HRP983045 HHT983045 GXX983045 GOB983045 GEF983045 FUJ983045 FKN983045 FAR983045 EQV983045 EGZ983045 DXD983045 DNH983045 DDL983045 CTP983045 CJT983045 BZX983045 BQB983045 BGF983045 AWJ983045 AMN983045 ACR983045 SV983045 IZ983045 D983045 WVL917509 WLP917509 WBT917509 VRX917509 VIB917509 UYF917509 UOJ917509 UEN917509 TUR917509 TKV917509 TAZ917509 SRD917509 SHH917509 RXL917509 RNP917509 RDT917509 QTX917509 QKB917509 QAF917509 PQJ917509 PGN917509 OWR917509 OMV917509 OCZ917509 NTD917509 NJH917509 MZL917509 MPP917509 MFT917509 LVX917509 LMB917509 LCF917509 KSJ917509 KIN917509 JYR917509 JOV917509 JEZ917509 IVD917509 ILH917509 IBL917509 HRP917509 HHT917509 GXX917509 GOB917509 GEF917509 FUJ917509 FKN917509 FAR917509 EQV917509 EGZ917509 DXD917509 DNH917509 DDL917509 CTP917509 CJT917509 BZX917509 BQB917509 BGF917509 AWJ917509 AMN917509 ACR917509 SV917509 IZ917509 D917509 WVL851973 WLP851973 WBT851973 VRX851973 VIB851973 UYF851973 UOJ851973 UEN851973 TUR851973 TKV851973 TAZ851973 SRD851973 SHH851973 RXL851973 RNP851973 RDT851973 QTX851973 QKB851973 QAF851973 PQJ851973 PGN851973 OWR851973 OMV851973 OCZ851973 NTD851973 NJH851973 MZL851973 MPP851973 MFT851973 LVX851973 LMB851973 LCF851973 KSJ851973 KIN851973 JYR851973 JOV851973 JEZ851973 IVD851973 ILH851973 IBL851973 HRP851973 HHT851973 GXX851973 GOB851973 GEF851973 FUJ851973 FKN851973 FAR851973 EQV851973 EGZ851973 DXD851973 DNH851973 DDL851973 CTP851973 CJT851973 BZX851973 BQB851973 BGF851973 AWJ851973 AMN851973 ACR851973 SV851973 IZ851973 D851973 WVL786437 WLP786437 WBT786437 VRX786437 VIB786437 UYF786437 UOJ786437 UEN786437 TUR786437 TKV786437 TAZ786437 SRD786437 SHH786437 RXL786437 RNP786437 RDT786437 QTX786437 QKB786437 QAF786437 PQJ786437 PGN786437 OWR786437 OMV786437 OCZ786437 NTD786437 NJH786437 MZL786437 MPP786437 MFT786437 LVX786437 LMB786437 LCF786437 KSJ786437 KIN786437 JYR786437 JOV786437 JEZ786437 IVD786437 ILH786437 IBL786437 HRP786437 HHT786437 GXX786437 GOB786437 GEF786437 FUJ786437 FKN786437 FAR786437 EQV786437 EGZ786437 DXD786437 DNH786437 DDL786437 CTP786437 CJT786437 BZX786437 BQB786437 BGF786437 AWJ786437 AMN786437 ACR786437 SV786437 IZ786437 D786437 WVL720901 WLP720901 WBT720901 VRX720901 VIB720901 UYF720901 UOJ720901 UEN720901 TUR720901 TKV720901 TAZ720901 SRD720901 SHH720901 RXL720901 RNP720901 RDT720901 QTX720901 QKB720901 QAF720901 PQJ720901 PGN720901 OWR720901 OMV720901 OCZ720901 NTD720901 NJH720901 MZL720901 MPP720901 MFT720901 LVX720901 LMB720901 LCF720901 KSJ720901 KIN720901 JYR720901 JOV720901 JEZ720901 IVD720901 ILH720901 IBL720901 HRP720901 HHT720901 GXX720901 GOB720901 GEF720901 FUJ720901 FKN720901 FAR720901 EQV720901 EGZ720901 DXD720901 DNH720901 DDL720901 CTP720901 CJT720901 BZX720901 BQB720901 BGF720901 AWJ720901 AMN720901 ACR720901 SV720901 IZ720901 D720901 WVL655365 WLP655365 WBT655365 VRX655365 VIB655365 UYF655365 UOJ655365 UEN655365 TUR655365 TKV655365 TAZ655365 SRD655365 SHH655365 RXL655365 RNP655365 RDT655365 QTX655365 QKB655365 QAF655365 PQJ655365 PGN655365 OWR655365 OMV655365 OCZ655365 NTD655365 NJH655365 MZL655365 MPP655365 MFT655365 LVX655365 LMB655365 LCF655365 KSJ655365 KIN655365 JYR655365 JOV655365 JEZ655365 IVD655365 ILH655365 IBL655365 HRP655365 HHT655365 GXX655365 GOB655365 GEF655365 FUJ655365 FKN655365 FAR655365 EQV655365 EGZ655365 DXD655365 DNH655365 DDL655365 CTP655365 CJT655365 BZX655365 BQB655365 BGF655365 AWJ655365 AMN655365 ACR655365 SV655365 IZ655365 D655365 WVL589829 WLP589829 WBT589829 VRX589829 VIB589829 UYF589829 UOJ589829 UEN589829 TUR589829 TKV589829 TAZ589829 SRD589829 SHH589829 RXL589829 RNP589829 RDT589829 QTX589829 QKB589829 QAF589829 PQJ589829 PGN589829 OWR589829 OMV589829 OCZ589829 NTD589829 NJH589829 MZL589829 MPP589829 MFT589829 LVX589829 LMB589829 LCF589829 KSJ589829 KIN589829 JYR589829 JOV589829 JEZ589829 IVD589829 ILH589829 IBL589829 HRP589829 HHT589829 GXX589829 GOB589829 GEF589829 FUJ589829 FKN589829 FAR589829 EQV589829 EGZ589829 DXD589829 DNH589829 DDL589829 CTP589829 CJT589829 BZX589829 BQB589829 BGF589829 AWJ589829 AMN589829 ACR589829 SV589829 IZ589829 D589829 WVL524293 WLP524293 WBT524293 VRX524293 VIB524293 UYF524293 UOJ524293 UEN524293 TUR524293 TKV524293 TAZ524293 SRD524293 SHH524293 RXL524293 RNP524293 RDT524293 QTX524293 QKB524293 QAF524293 PQJ524293 PGN524293 OWR524293 OMV524293 OCZ524293 NTD524293 NJH524293 MZL524293 MPP524293 MFT524293 LVX524293 LMB524293 LCF524293 KSJ524293 KIN524293 JYR524293 JOV524293 JEZ524293 IVD524293 ILH524293 IBL524293 HRP524293 HHT524293 GXX524293 GOB524293 GEF524293 FUJ524293 FKN524293 FAR524293 EQV524293 EGZ524293 DXD524293 DNH524293 DDL524293 CTP524293 CJT524293 BZX524293 BQB524293 BGF524293 AWJ524293 AMN524293 ACR524293 SV524293 IZ524293 D524293 WVL458757 WLP458757 WBT458757 VRX458757 VIB458757 UYF458757 UOJ458757 UEN458757 TUR458757 TKV458757 TAZ458757 SRD458757 SHH458757 RXL458757 RNP458757 RDT458757 QTX458757 QKB458757 QAF458757 PQJ458757 PGN458757 OWR458757 OMV458757 OCZ458757 NTD458757 NJH458757 MZL458757 MPP458757 MFT458757 LVX458757 LMB458757 LCF458757 KSJ458757 KIN458757 JYR458757 JOV458757 JEZ458757 IVD458757 ILH458757 IBL458757 HRP458757 HHT458757 GXX458757 GOB458757 GEF458757 FUJ458757 FKN458757 FAR458757 EQV458757 EGZ458757 DXD458757 DNH458757 DDL458757 CTP458757 CJT458757 BZX458757 BQB458757 BGF458757 AWJ458757 AMN458757 ACR458757 SV458757 IZ458757 D458757 WVL393221 WLP393221 WBT393221 VRX393221 VIB393221 UYF393221 UOJ393221 UEN393221 TUR393221 TKV393221 TAZ393221 SRD393221 SHH393221 RXL393221 RNP393221 RDT393221 QTX393221 QKB393221 QAF393221 PQJ393221 PGN393221 OWR393221 OMV393221 OCZ393221 NTD393221 NJH393221 MZL393221 MPP393221 MFT393221 LVX393221 LMB393221 LCF393221 KSJ393221 KIN393221 JYR393221 JOV393221 JEZ393221 IVD393221 ILH393221 IBL393221 HRP393221 HHT393221 GXX393221 GOB393221 GEF393221 FUJ393221 FKN393221 FAR393221 EQV393221 EGZ393221 DXD393221 DNH393221 DDL393221 CTP393221 CJT393221 BZX393221 BQB393221 BGF393221 AWJ393221 AMN393221 ACR393221 SV393221 IZ393221 D393221 WVL327685 WLP327685 WBT327685 VRX327685 VIB327685 UYF327685 UOJ327685 UEN327685 TUR327685 TKV327685 TAZ327685 SRD327685 SHH327685 RXL327685 RNP327685 RDT327685 QTX327685 QKB327685 QAF327685 PQJ327685 PGN327685 OWR327685 OMV327685 OCZ327685 NTD327685 NJH327685 MZL327685 MPP327685 MFT327685 LVX327685 LMB327685 LCF327685 KSJ327685 KIN327685 JYR327685 JOV327685 JEZ327685 IVD327685 ILH327685 IBL327685 HRP327685 HHT327685 GXX327685 GOB327685 GEF327685 FUJ327685 FKN327685 FAR327685 EQV327685 EGZ327685 DXD327685 DNH327685 DDL327685 CTP327685 CJT327685 BZX327685 BQB327685 BGF327685 AWJ327685 AMN327685 ACR327685 SV327685 IZ327685 D327685 WVL262149 WLP262149 WBT262149 VRX262149 VIB262149 UYF262149 UOJ262149 UEN262149 TUR262149 TKV262149 TAZ262149 SRD262149 SHH262149 RXL262149 RNP262149 RDT262149 QTX262149 QKB262149 QAF262149 PQJ262149 PGN262149 OWR262149 OMV262149 OCZ262149 NTD262149 NJH262149 MZL262149 MPP262149 MFT262149 LVX262149 LMB262149 LCF262149 KSJ262149 KIN262149 JYR262149 JOV262149 JEZ262149 IVD262149 ILH262149 IBL262149 HRP262149 HHT262149 GXX262149 GOB262149 GEF262149 FUJ262149 FKN262149 FAR262149 EQV262149 EGZ262149 DXD262149 DNH262149 DDL262149 CTP262149 CJT262149 BZX262149 BQB262149 BGF262149 AWJ262149 AMN262149 ACR262149 SV262149 IZ262149 D262149 WVL196613 WLP196613 WBT196613 VRX196613 VIB196613 UYF196613 UOJ196613 UEN196613 TUR196613 TKV196613 TAZ196613 SRD196613 SHH196613 RXL196613 RNP196613 RDT196613 QTX196613 QKB196613 QAF196613 PQJ196613 PGN196613 OWR196613 OMV196613 OCZ196613 NTD196613 NJH196613 MZL196613 MPP196613 MFT196613 LVX196613 LMB196613 LCF196613 KSJ196613 KIN196613 JYR196613 JOV196613 JEZ196613 IVD196613 ILH196613 IBL196613 HRP196613 HHT196613 GXX196613 GOB196613 GEF196613 FUJ196613 FKN196613 FAR196613 EQV196613 EGZ196613 DXD196613 DNH196613 DDL196613 CTP196613 CJT196613 BZX196613 BQB196613 BGF196613 AWJ196613 AMN196613 ACR196613 SV196613 IZ196613 D196613 WVL131077 WLP131077 WBT131077 VRX131077 VIB131077 UYF131077 UOJ131077 UEN131077 TUR131077 TKV131077 TAZ131077 SRD131077 SHH131077 RXL131077 RNP131077 RDT131077 QTX131077 QKB131077 QAF131077 PQJ131077 PGN131077 OWR131077 OMV131077 OCZ131077 NTD131077 NJH131077 MZL131077 MPP131077 MFT131077 LVX131077 LMB131077 LCF131077 KSJ131077 KIN131077 JYR131077 JOV131077 JEZ131077 IVD131077 ILH131077 IBL131077 HRP131077 HHT131077 GXX131077 GOB131077 GEF131077 FUJ131077 FKN131077 FAR131077 EQV131077 EGZ131077 DXD131077 DNH131077 DDL131077 CTP131077 CJT131077 BZX131077 BQB131077 BGF131077 AWJ131077 AMN131077 ACR131077 SV131077 IZ131077 D131077 WVL65541 WLP65541 WBT65541 VRX65541 VIB65541 UYF65541 UOJ65541 UEN65541 TUR65541 TKV65541 TAZ65541 SRD65541 SHH65541 RXL65541 RNP65541 RDT65541 QTX65541 QKB65541 QAF65541 PQJ65541 PGN65541 OWR65541 OMV65541 OCZ65541 NTD65541 NJH65541 MZL65541 MPP65541 MFT65541 LVX65541 LMB65541 LCF65541 KSJ65541 KIN65541 JYR65541 JOV65541 JEZ65541 IVD65541 ILH65541 IBL65541 HRP65541 HHT65541 GXX65541 GOB65541 GEF65541 FUJ65541 FKN65541 FAR65541 EQV65541 EGZ65541 DXD65541 DNH65541 DDL65541 CTP65541 CJT65541 BZX65541 BQB65541 BGF65541 AWJ65541 AMN65541 ACR65541 SV65541 IZ65541 D6554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$K$3:$K$4</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Y24"/>
  <sheetViews>
    <sheetView topLeftCell="A10" workbookViewId="0">
      <selection activeCell="L30" sqref="L30"/>
    </sheetView>
  </sheetViews>
  <sheetFormatPr defaultRowHeight="15"/>
  <cols>
    <col min="1" max="1" width="26.85546875" style="34" customWidth="1"/>
    <col min="2" max="25" width="6.7109375" customWidth="1"/>
  </cols>
  <sheetData>
    <row r="1" spans="1:25">
      <c r="A1" s="35" t="s">
        <v>36</v>
      </c>
      <c r="B1" s="41" t="s">
        <v>37</v>
      </c>
      <c r="C1" s="41"/>
      <c r="D1" s="41"/>
      <c r="E1" s="41"/>
      <c r="F1" s="41" t="s">
        <v>38</v>
      </c>
      <c r="G1" s="41"/>
      <c r="H1" s="41"/>
      <c r="I1" s="41"/>
      <c r="J1" s="41" t="s">
        <v>39</v>
      </c>
      <c r="K1" s="41"/>
      <c r="L1" s="41"/>
      <c r="M1" s="41"/>
      <c r="N1" s="41" t="s">
        <v>40</v>
      </c>
      <c r="O1" s="41"/>
      <c r="P1" s="41"/>
      <c r="Q1" s="41"/>
      <c r="R1" s="41" t="s">
        <v>41</v>
      </c>
      <c r="S1" s="41"/>
      <c r="T1" s="41"/>
      <c r="U1" s="41"/>
      <c r="V1" s="41" t="s">
        <v>42</v>
      </c>
      <c r="W1" s="41"/>
      <c r="X1" s="41"/>
      <c r="Y1" s="41"/>
    </row>
    <row r="2" spans="1:25" ht="35.25" customHeight="1">
      <c r="A2" s="35"/>
      <c r="B2" s="42" t="s">
        <v>43</v>
      </c>
      <c r="C2" s="42"/>
      <c r="D2" s="42"/>
      <c r="E2" s="42"/>
      <c r="F2" s="42"/>
      <c r="G2" s="42"/>
      <c r="H2" s="42"/>
      <c r="I2" s="42"/>
      <c r="J2" s="42" t="s">
        <v>44</v>
      </c>
      <c r="K2" s="42"/>
      <c r="L2" s="42"/>
      <c r="M2" s="42"/>
      <c r="N2" s="42"/>
      <c r="O2" s="42"/>
      <c r="P2" s="42"/>
      <c r="Q2" s="42"/>
      <c r="R2" s="41" t="s">
        <v>45</v>
      </c>
      <c r="S2" s="41"/>
      <c r="T2" s="41"/>
      <c r="U2" s="41"/>
      <c r="V2" s="41" t="s">
        <v>46</v>
      </c>
      <c r="W2" s="41"/>
      <c r="X2" s="41"/>
      <c r="Y2" s="41"/>
    </row>
    <row r="3" spans="1:25" s="33" customFormat="1" ht="84.75" customHeight="1">
      <c r="A3" s="35" t="s">
        <v>51</v>
      </c>
      <c r="B3" s="42" t="s">
        <v>47</v>
      </c>
      <c r="C3" s="42"/>
      <c r="D3" s="42"/>
      <c r="E3" s="42"/>
      <c r="F3" s="42" t="s">
        <v>50</v>
      </c>
      <c r="G3" s="42"/>
      <c r="H3" s="42"/>
      <c r="I3" s="42"/>
      <c r="J3" s="42" t="s">
        <v>47</v>
      </c>
      <c r="K3" s="42"/>
      <c r="L3" s="42"/>
      <c r="M3" s="42"/>
      <c r="N3" s="42" t="s">
        <v>50</v>
      </c>
      <c r="O3" s="42"/>
      <c r="P3" s="42"/>
      <c r="Q3" s="42"/>
      <c r="R3" s="42" t="s">
        <v>48</v>
      </c>
      <c r="S3" s="42"/>
      <c r="T3" s="42"/>
      <c r="U3" s="42"/>
      <c r="V3" s="42" t="s">
        <v>49</v>
      </c>
      <c r="W3" s="42"/>
      <c r="X3" s="42"/>
      <c r="Y3" s="42"/>
    </row>
    <row r="4" spans="1:25" ht="30">
      <c r="A4" s="35" t="s">
        <v>52</v>
      </c>
      <c r="B4" s="41">
        <v>2</v>
      </c>
      <c r="C4" s="41"/>
      <c r="D4" s="41">
        <v>3</v>
      </c>
      <c r="E4" s="41"/>
      <c r="F4" s="41">
        <v>2</v>
      </c>
      <c r="G4" s="41"/>
      <c r="H4" s="41">
        <v>3</v>
      </c>
      <c r="I4" s="41"/>
      <c r="J4" s="41">
        <v>2</v>
      </c>
      <c r="K4" s="41"/>
      <c r="L4" s="41">
        <v>3</v>
      </c>
      <c r="M4" s="41"/>
      <c r="N4" s="41">
        <v>2</v>
      </c>
      <c r="O4" s="41"/>
      <c r="P4" s="41">
        <v>3</v>
      </c>
      <c r="Q4" s="41"/>
      <c r="R4" s="41">
        <v>2</v>
      </c>
      <c r="S4" s="41"/>
      <c r="T4" s="41">
        <v>3</v>
      </c>
      <c r="U4" s="41"/>
      <c r="V4" s="41">
        <v>2</v>
      </c>
      <c r="W4" s="41"/>
      <c r="X4" s="41">
        <v>3</v>
      </c>
      <c r="Y4" s="41"/>
    </row>
    <row r="5" spans="1:25">
      <c r="A5" s="42" t="s">
        <v>56</v>
      </c>
      <c r="B5" s="41" t="s">
        <v>53</v>
      </c>
      <c r="C5" s="41"/>
      <c r="D5" s="41"/>
      <c r="E5" s="41"/>
      <c r="F5" s="41"/>
      <c r="G5" s="41"/>
      <c r="H5" s="41"/>
      <c r="I5" s="41"/>
      <c r="J5" s="41"/>
      <c r="K5" s="41"/>
      <c r="L5" s="41"/>
      <c r="M5" s="41"/>
      <c r="N5" s="41"/>
      <c r="O5" s="41"/>
      <c r="P5" s="41"/>
      <c r="Q5" s="41"/>
      <c r="R5" s="41"/>
      <c r="S5" s="41"/>
      <c r="T5" s="41"/>
      <c r="U5" s="41"/>
      <c r="V5" s="36"/>
      <c r="W5" s="36"/>
      <c r="X5" s="36"/>
      <c r="Y5" s="36"/>
    </row>
    <row r="6" spans="1:25">
      <c r="A6" s="42"/>
      <c r="B6" s="38" t="s">
        <v>54</v>
      </c>
      <c r="C6" s="38" t="s">
        <v>55</v>
      </c>
      <c r="D6" s="38" t="s">
        <v>54</v>
      </c>
      <c r="E6" s="38" t="s">
        <v>55</v>
      </c>
      <c r="F6" s="38" t="s">
        <v>54</v>
      </c>
      <c r="G6" s="38" t="s">
        <v>55</v>
      </c>
      <c r="H6" s="38" t="s">
        <v>54</v>
      </c>
      <c r="I6" s="38" t="s">
        <v>55</v>
      </c>
      <c r="J6" s="38" t="s">
        <v>54</v>
      </c>
      <c r="K6" s="38" t="s">
        <v>55</v>
      </c>
      <c r="L6" s="38" t="s">
        <v>54</v>
      </c>
      <c r="M6" s="38" t="s">
        <v>55</v>
      </c>
      <c r="N6" s="38" t="s">
        <v>54</v>
      </c>
      <c r="O6" s="38" t="s">
        <v>55</v>
      </c>
      <c r="P6" s="38" t="s">
        <v>54</v>
      </c>
      <c r="Q6" s="38" t="s">
        <v>55</v>
      </c>
      <c r="R6" s="38" t="s">
        <v>54</v>
      </c>
      <c r="S6" s="38" t="s">
        <v>55</v>
      </c>
      <c r="T6" s="38" t="s">
        <v>54</v>
      </c>
      <c r="U6" s="38" t="s">
        <v>55</v>
      </c>
      <c r="V6" s="38" t="s">
        <v>54</v>
      </c>
      <c r="W6" s="38" t="s">
        <v>55</v>
      </c>
      <c r="X6" s="38" t="s">
        <v>54</v>
      </c>
      <c r="Y6" s="38" t="s">
        <v>55</v>
      </c>
    </row>
    <row r="7" spans="1:25" s="32" customFormat="1" ht="14.25" customHeight="1">
      <c r="A7" s="37">
        <v>1.5</v>
      </c>
      <c r="B7" s="38">
        <v>16.5</v>
      </c>
      <c r="C7" s="38">
        <v>16</v>
      </c>
      <c r="D7" s="38">
        <v>14.5</v>
      </c>
      <c r="E7" s="38">
        <v>13</v>
      </c>
      <c r="F7" s="38">
        <v>18.5</v>
      </c>
      <c r="G7" s="38">
        <v>16</v>
      </c>
      <c r="H7" s="38">
        <v>14</v>
      </c>
      <c r="I7" s="38">
        <v>13</v>
      </c>
      <c r="J7" s="38">
        <v>18.5</v>
      </c>
      <c r="K7" s="38">
        <v>16</v>
      </c>
      <c r="L7" s="38">
        <v>16.5</v>
      </c>
      <c r="M7" s="38">
        <v>16</v>
      </c>
      <c r="N7" s="38">
        <v>17.5</v>
      </c>
      <c r="O7" s="38">
        <v>16</v>
      </c>
      <c r="P7" s="38">
        <v>16</v>
      </c>
      <c r="Q7" s="38">
        <v>16</v>
      </c>
      <c r="R7" s="38">
        <v>21</v>
      </c>
      <c r="S7" s="38">
        <v>20</v>
      </c>
      <c r="T7" s="38">
        <v>18.5</v>
      </c>
      <c r="U7" s="38">
        <v>16</v>
      </c>
      <c r="V7" s="38">
        <v>23</v>
      </c>
      <c r="W7" s="38">
        <v>20</v>
      </c>
      <c r="X7" s="38">
        <v>19.5</v>
      </c>
      <c r="Y7" s="38">
        <v>16</v>
      </c>
    </row>
    <row r="8" spans="1:25" s="32" customFormat="1">
      <c r="A8" s="37">
        <v>2.5</v>
      </c>
      <c r="B8" s="38">
        <v>21</v>
      </c>
      <c r="C8" s="38">
        <v>20</v>
      </c>
      <c r="D8" s="38">
        <v>19</v>
      </c>
      <c r="E8" s="38">
        <v>16</v>
      </c>
      <c r="F8" s="38">
        <v>19.5</v>
      </c>
      <c r="G8" s="38">
        <v>16</v>
      </c>
      <c r="H8" s="38">
        <v>18.5</v>
      </c>
      <c r="I8" s="38">
        <v>16</v>
      </c>
      <c r="J8" s="38">
        <v>25</v>
      </c>
      <c r="K8" s="38">
        <v>25</v>
      </c>
      <c r="L8" s="38">
        <v>22</v>
      </c>
      <c r="M8" s="38">
        <v>20</v>
      </c>
      <c r="N8" s="38">
        <v>24</v>
      </c>
      <c r="O8" s="38">
        <v>20</v>
      </c>
      <c r="P8" s="38">
        <v>21</v>
      </c>
      <c r="Q8" s="38">
        <v>20</v>
      </c>
      <c r="R8" s="38">
        <v>29</v>
      </c>
      <c r="S8" s="38">
        <v>25</v>
      </c>
      <c r="T8" s="38">
        <v>25</v>
      </c>
      <c r="U8" s="38">
        <v>25</v>
      </c>
      <c r="V8" s="38">
        <v>32</v>
      </c>
      <c r="W8" s="38">
        <v>32</v>
      </c>
      <c r="X8" s="38">
        <v>27</v>
      </c>
      <c r="Y8" s="38">
        <v>25</v>
      </c>
    </row>
    <row r="9" spans="1:25" s="32" customFormat="1">
      <c r="A9" s="37">
        <v>4</v>
      </c>
      <c r="B9" s="38">
        <v>28</v>
      </c>
      <c r="C9" s="38">
        <v>25</v>
      </c>
      <c r="D9" s="38">
        <v>25</v>
      </c>
      <c r="E9" s="38">
        <v>25</v>
      </c>
      <c r="F9" s="38">
        <v>27</v>
      </c>
      <c r="G9" s="38">
        <v>25</v>
      </c>
      <c r="H9" s="38">
        <v>24</v>
      </c>
      <c r="I9" s="38">
        <v>20</v>
      </c>
      <c r="J9" s="38">
        <v>34</v>
      </c>
      <c r="K9" s="38">
        <v>32</v>
      </c>
      <c r="L9" s="38">
        <v>30</v>
      </c>
      <c r="M9" s="38">
        <v>25</v>
      </c>
      <c r="N9" s="38">
        <v>32</v>
      </c>
      <c r="O9" s="38">
        <v>32</v>
      </c>
      <c r="P9" s="38">
        <v>29</v>
      </c>
      <c r="Q9" s="38">
        <v>25</v>
      </c>
      <c r="R9" s="38">
        <v>38</v>
      </c>
      <c r="S9" s="38">
        <v>35</v>
      </c>
      <c r="T9" s="38">
        <v>34</v>
      </c>
      <c r="U9" s="38">
        <v>32</v>
      </c>
      <c r="V9" s="38">
        <v>42</v>
      </c>
      <c r="W9" s="38">
        <v>40</v>
      </c>
      <c r="X9" s="38">
        <v>36</v>
      </c>
      <c r="Y9" s="38">
        <v>35</v>
      </c>
    </row>
    <row r="10" spans="1:25" s="32" customFormat="1">
      <c r="A10" s="37">
        <v>4</v>
      </c>
      <c r="B10" s="38"/>
      <c r="C10" s="38"/>
      <c r="D10" s="38"/>
      <c r="E10" s="38"/>
      <c r="F10" s="38"/>
      <c r="G10" s="38"/>
      <c r="H10" s="38"/>
      <c r="I10" s="38"/>
      <c r="J10" s="38"/>
      <c r="K10" s="38"/>
      <c r="L10" s="38"/>
      <c r="M10" s="38"/>
      <c r="N10" s="38"/>
      <c r="O10" s="38"/>
      <c r="P10" s="38"/>
      <c r="Q10" s="38"/>
      <c r="R10" s="38"/>
      <c r="S10" s="38"/>
      <c r="T10" s="38">
        <v>35</v>
      </c>
      <c r="U10" s="38">
        <v>35</v>
      </c>
      <c r="V10" s="38"/>
      <c r="W10" s="38"/>
      <c r="X10" s="38"/>
      <c r="Y10" s="38"/>
    </row>
    <row r="11" spans="1:25" s="32" customFormat="1">
      <c r="A11" s="37">
        <v>6</v>
      </c>
      <c r="B11" s="38">
        <v>36</v>
      </c>
      <c r="C11" s="38">
        <v>35</v>
      </c>
      <c r="D11" s="38">
        <v>33</v>
      </c>
      <c r="E11" s="38">
        <v>32</v>
      </c>
      <c r="F11" s="38">
        <v>34</v>
      </c>
      <c r="G11" s="38">
        <v>32</v>
      </c>
      <c r="H11" s="38">
        <v>31</v>
      </c>
      <c r="I11" s="38">
        <v>25</v>
      </c>
      <c r="J11" s="38">
        <v>43</v>
      </c>
      <c r="K11" s="38">
        <v>40</v>
      </c>
      <c r="L11" s="38">
        <v>38</v>
      </c>
      <c r="M11" s="38">
        <v>35</v>
      </c>
      <c r="N11" s="38">
        <v>40</v>
      </c>
      <c r="O11" s="38">
        <v>35</v>
      </c>
      <c r="P11" s="38">
        <v>36</v>
      </c>
      <c r="Q11" s="38">
        <v>35</v>
      </c>
      <c r="R11" s="38">
        <v>49</v>
      </c>
      <c r="S11" s="38">
        <v>40</v>
      </c>
      <c r="T11" s="38">
        <v>43</v>
      </c>
      <c r="U11" s="38">
        <v>40</v>
      </c>
      <c r="V11" s="38">
        <v>54</v>
      </c>
      <c r="W11" s="38">
        <v>50</v>
      </c>
      <c r="X11" s="38">
        <v>46</v>
      </c>
      <c r="Y11" s="38">
        <v>40</v>
      </c>
    </row>
    <row r="12" spans="1:25" s="32" customFormat="1">
      <c r="A12" s="37">
        <v>10</v>
      </c>
      <c r="B12" s="38">
        <v>49</v>
      </c>
      <c r="C12" s="38">
        <v>40</v>
      </c>
      <c r="D12" s="38">
        <v>45</v>
      </c>
      <c r="E12" s="38">
        <v>40</v>
      </c>
      <c r="F12" s="38">
        <v>46</v>
      </c>
      <c r="G12" s="38">
        <v>40</v>
      </c>
      <c r="H12" s="38">
        <v>41</v>
      </c>
      <c r="I12" s="38">
        <v>40</v>
      </c>
      <c r="J12" s="38">
        <v>60</v>
      </c>
      <c r="K12" s="38">
        <v>50</v>
      </c>
      <c r="L12" s="38">
        <v>53</v>
      </c>
      <c r="M12" s="38">
        <v>50</v>
      </c>
      <c r="N12" s="38">
        <v>55</v>
      </c>
      <c r="O12" s="38">
        <v>50</v>
      </c>
      <c r="P12" s="38">
        <v>49</v>
      </c>
      <c r="Q12" s="38">
        <v>40</v>
      </c>
      <c r="R12" s="38">
        <v>67</v>
      </c>
      <c r="S12" s="38">
        <v>63</v>
      </c>
      <c r="T12" s="38">
        <v>60</v>
      </c>
      <c r="U12" s="38">
        <v>50</v>
      </c>
      <c r="V12" s="38">
        <v>74</v>
      </c>
      <c r="W12" s="38">
        <v>63</v>
      </c>
      <c r="X12" s="38">
        <v>64</v>
      </c>
      <c r="Y12" s="38">
        <v>63</v>
      </c>
    </row>
    <row r="13" spans="1:25" s="32" customFormat="1">
      <c r="A13" s="37">
        <v>10</v>
      </c>
      <c r="B13" s="38"/>
      <c r="C13" s="38"/>
      <c r="D13" s="38"/>
      <c r="E13" s="38"/>
      <c r="F13" s="38"/>
      <c r="G13" s="38"/>
      <c r="H13" s="38"/>
      <c r="I13" s="38"/>
      <c r="J13" s="38"/>
      <c r="K13" s="38"/>
      <c r="L13" s="38"/>
      <c r="M13" s="38"/>
      <c r="N13" s="38"/>
      <c r="O13" s="38"/>
      <c r="P13" s="38">
        <v>50</v>
      </c>
      <c r="Q13" s="38">
        <v>50</v>
      </c>
      <c r="R13" s="38"/>
      <c r="S13" s="38"/>
      <c r="T13" s="38">
        <v>63</v>
      </c>
      <c r="U13" s="38">
        <v>63</v>
      </c>
      <c r="V13" s="38"/>
      <c r="W13" s="38"/>
      <c r="X13" s="38"/>
      <c r="Y13" s="38"/>
    </row>
    <row r="14" spans="1:25" s="32" customFormat="1">
      <c r="A14" s="37">
        <v>16</v>
      </c>
      <c r="B14" s="38">
        <v>65</v>
      </c>
      <c r="C14" s="38">
        <v>63</v>
      </c>
      <c r="D14" s="38">
        <v>59</v>
      </c>
      <c r="E14" s="38">
        <v>50</v>
      </c>
      <c r="F14" s="38">
        <v>60</v>
      </c>
      <c r="G14" s="38">
        <v>50</v>
      </c>
      <c r="H14" s="38">
        <v>55</v>
      </c>
      <c r="I14" s="38">
        <v>50</v>
      </c>
      <c r="J14" s="38">
        <v>81</v>
      </c>
      <c r="K14" s="38">
        <v>80</v>
      </c>
      <c r="L14" s="38">
        <v>72</v>
      </c>
      <c r="M14" s="38">
        <v>63</v>
      </c>
      <c r="N14" s="38">
        <v>73</v>
      </c>
      <c r="O14" s="38">
        <v>36</v>
      </c>
      <c r="P14" s="38">
        <v>66</v>
      </c>
      <c r="Q14" s="38">
        <v>63</v>
      </c>
      <c r="R14" s="38">
        <v>90</v>
      </c>
      <c r="S14" s="38">
        <v>80</v>
      </c>
      <c r="T14" s="38">
        <v>81</v>
      </c>
      <c r="U14" s="38">
        <v>80</v>
      </c>
      <c r="V14" s="38">
        <v>100</v>
      </c>
      <c r="W14" s="38">
        <v>100</v>
      </c>
      <c r="X14" s="38">
        <v>85</v>
      </c>
      <c r="Y14" s="38">
        <v>80</v>
      </c>
    </row>
    <row r="15" spans="1:25" s="32" customFormat="1">
      <c r="A15" s="37">
        <v>25</v>
      </c>
      <c r="B15" s="38">
        <v>85</v>
      </c>
      <c r="C15" s="38">
        <v>80</v>
      </c>
      <c r="D15" s="38">
        <v>77</v>
      </c>
      <c r="E15" s="38">
        <v>63</v>
      </c>
      <c r="F15" s="38">
        <v>80</v>
      </c>
      <c r="G15" s="38">
        <v>80</v>
      </c>
      <c r="H15" s="38">
        <v>72</v>
      </c>
      <c r="I15" s="38">
        <v>63</v>
      </c>
      <c r="J15" s="38">
        <v>107</v>
      </c>
      <c r="K15" s="38">
        <v>100</v>
      </c>
      <c r="L15" s="38">
        <v>94</v>
      </c>
      <c r="M15" s="38">
        <v>80</v>
      </c>
      <c r="N15" s="38">
        <v>95</v>
      </c>
      <c r="O15" s="38">
        <v>80</v>
      </c>
      <c r="P15" s="38">
        <v>85</v>
      </c>
      <c r="Q15" s="38">
        <v>80</v>
      </c>
      <c r="R15" s="38">
        <v>119</v>
      </c>
      <c r="S15" s="38">
        <v>100</v>
      </c>
      <c r="T15" s="38">
        <v>102</v>
      </c>
      <c r="U15" s="38">
        <v>100</v>
      </c>
      <c r="V15" s="38">
        <v>126</v>
      </c>
      <c r="W15" s="38">
        <v>125</v>
      </c>
      <c r="X15" s="38">
        <v>107</v>
      </c>
      <c r="Y15" s="38">
        <v>100</v>
      </c>
    </row>
    <row r="16" spans="1:25" s="32" customFormat="1">
      <c r="A16" s="37">
        <v>35</v>
      </c>
      <c r="B16" s="38">
        <v>105</v>
      </c>
      <c r="C16" s="38">
        <v>100</v>
      </c>
      <c r="D16" s="38">
        <v>94</v>
      </c>
      <c r="E16" s="38">
        <v>80</v>
      </c>
      <c r="F16" s="38">
        <v>98</v>
      </c>
      <c r="G16" s="38">
        <v>80</v>
      </c>
      <c r="H16" s="38">
        <v>88</v>
      </c>
      <c r="I16" s="38">
        <v>80</v>
      </c>
      <c r="J16" s="38">
        <v>133</v>
      </c>
      <c r="K16" s="38">
        <v>125</v>
      </c>
      <c r="L16" s="38">
        <v>117</v>
      </c>
      <c r="M16" s="38">
        <v>100</v>
      </c>
      <c r="N16" s="38">
        <v>118</v>
      </c>
      <c r="O16" s="38">
        <v>100</v>
      </c>
      <c r="P16" s="38">
        <v>105</v>
      </c>
      <c r="Q16" s="38">
        <v>100</v>
      </c>
      <c r="R16" s="38">
        <v>146</v>
      </c>
      <c r="S16" s="38">
        <v>125</v>
      </c>
      <c r="T16" s="38">
        <v>126</v>
      </c>
      <c r="U16" s="38">
        <v>125</v>
      </c>
      <c r="V16" s="38">
        <v>157</v>
      </c>
      <c r="W16" s="38">
        <v>125</v>
      </c>
      <c r="X16" s="38">
        <v>134</v>
      </c>
      <c r="Y16" s="38">
        <v>125</v>
      </c>
    </row>
    <row r="17" spans="1:25" s="32" customFormat="1">
      <c r="A17" s="37">
        <v>50</v>
      </c>
      <c r="B17" s="38">
        <v>126</v>
      </c>
      <c r="C17" s="38">
        <v>125</v>
      </c>
      <c r="D17" s="38">
        <v>114</v>
      </c>
      <c r="E17" s="38">
        <v>100</v>
      </c>
      <c r="F17" s="38">
        <v>117</v>
      </c>
      <c r="G17" s="38">
        <v>100</v>
      </c>
      <c r="H17" s="38">
        <v>105</v>
      </c>
      <c r="I17" s="38">
        <v>100</v>
      </c>
      <c r="J17" s="38">
        <v>160</v>
      </c>
      <c r="K17" s="38">
        <v>160</v>
      </c>
      <c r="L17" s="38">
        <v>142</v>
      </c>
      <c r="M17" s="38">
        <v>125</v>
      </c>
      <c r="N17" s="38">
        <v>141</v>
      </c>
      <c r="O17" s="38">
        <v>125</v>
      </c>
      <c r="P17" s="38">
        <v>125</v>
      </c>
      <c r="Q17" s="38">
        <v>125</v>
      </c>
      <c r="R17" s="38">
        <v>178</v>
      </c>
      <c r="S17" s="38">
        <v>160</v>
      </c>
      <c r="T17" s="38">
        <v>153</v>
      </c>
      <c r="U17" s="38">
        <v>125</v>
      </c>
      <c r="V17" s="38">
        <v>191</v>
      </c>
      <c r="W17" s="38">
        <v>160</v>
      </c>
      <c r="X17" s="38">
        <v>162</v>
      </c>
      <c r="Y17" s="38">
        <v>160</v>
      </c>
    </row>
    <row r="18" spans="1:25" s="32" customFormat="1">
      <c r="A18" s="37">
        <v>70</v>
      </c>
      <c r="B18" s="38">
        <v>160</v>
      </c>
      <c r="C18" s="38">
        <v>160</v>
      </c>
      <c r="D18" s="38">
        <v>144</v>
      </c>
      <c r="E18" s="38">
        <v>125</v>
      </c>
      <c r="F18" s="38">
        <v>147</v>
      </c>
      <c r="G18" s="38">
        <v>125</v>
      </c>
      <c r="H18" s="38">
        <v>133</v>
      </c>
      <c r="I18" s="38">
        <v>125</v>
      </c>
      <c r="J18" s="38">
        <v>204</v>
      </c>
      <c r="K18" s="38">
        <v>200</v>
      </c>
      <c r="L18" s="38">
        <v>181</v>
      </c>
      <c r="M18" s="38">
        <v>160</v>
      </c>
      <c r="N18" s="38">
        <v>178</v>
      </c>
      <c r="O18" s="38">
        <v>160</v>
      </c>
      <c r="P18" s="38">
        <v>158</v>
      </c>
      <c r="Q18" s="38">
        <v>125</v>
      </c>
      <c r="R18" s="38">
        <v>226</v>
      </c>
      <c r="S18" s="38">
        <v>200</v>
      </c>
      <c r="T18" s="38">
        <v>195</v>
      </c>
      <c r="U18" s="38">
        <v>160</v>
      </c>
      <c r="V18" s="38">
        <v>246</v>
      </c>
      <c r="W18" s="38">
        <v>200</v>
      </c>
      <c r="X18" s="38">
        <v>208</v>
      </c>
      <c r="Y18" s="38">
        <v>200</v>
      </c>
    </row>
    <row r="19" spans="1:25" s="32" customFormat="1">
      <c r="A19" s="37">
        <v>95</v>
      </c>
      <c r="B19" s="38">
        <v>193</v>
      </c>
      <c r="C19" s="38">
        <v>160</v>
      </c>
      <c r="D19" s="38">
        <v>174</v>
      </c>
      <c r="E19" s="38">
        <v>160</v>
      </c>
      <c r="F19" s="38">
        <v>177</v>
      </c>
      <c r="G19" s="38">
        <v>160</v>
      </c>
      <c r="H19" s="38">
        <v>159</v>
      </c>
      <c r="I19" s="38">
        <v>125</v>
      </c>
      <c r="J19" s="38">
        <v>246</v>
      </c>
      <c r="K19" s="38">
        <v>200</v>
      </c>
      <c r="L19" s="38">
        <v>219</v>
      </c>
      <c r="M19" s="38">
        <v>200</v>
      </c>
      <c r="N19" s="38">
        <v>213</v>
      </c>
      <c r="O19" s="38">
        <v>200</v>
      </c>
      <c r="P19" s="38">
        <v>190</v>
      </c>
      <c r="Q19" s="38">
        <v>160</v>
      </c>
      <c r="R19" s="38">
        <v>273</v>
      </c>
      <c r="S19" s="38">
        <v>250</v>
      </c>
      <c r="T19" s="38">
        <v>236</v>
      </c>
      <c r="U19" s="38">
        <v>200</v>
      </c>
      <c r="V19" s="38">
        <v>299</v>
      </c>
      <c r="W19" s="38">
        <v>250</v>
      </c>
      <c r="X19" s="38">
        <v>252</v>
      </c>
      <c r="Y19" s="38">
        <v>250</v>
      </c>
    </row>
    <row r="20" spans="1:25" s="32" customFormat="1">
      <c r="A20" s="37">
        <v>120</v>
      </c>
      <c r="B20" s="38">
        <v>223</v>
      </c>
      <c r="C20" s="38">
        <v>200</v>
      </c>
      <c r="D20" s="38">
        <v>199</v>
      </c>
      <c r="E20" s="38">
        <v>160</v>
      </c>
      <c r="F20" s="38">
        <v>204</v>
      </c>
      <c r="G20" s="38">
        <v>200</v>
      </c>
      <c r="H20" s="38">
        <v>182</v>
      </c>
      <c r="I20" s="38">
        <v>160</v>
      </c>
      <c r="J20" s="38">
        <v>285</v>
      </c>
      <c r="K20" s="38">
        <v>250</v>
      </c>
      <c r="L20" s="38">
        <v>253</v>
      </c>
      <c r="M20" s="38">
        <v>250</v>
      </c>
      <c r="N20" s="38">
        <v>246</v>
      </c>
      <c r="O20" s="38">
        <v>200</v>
      </c>
      <c r="P20" s="38">
        <v>218</v>
      </c>
      <c r="Q20" s="38">
        <v>200</v>
      </c>
      <c r="R20" s="38">
        <v>317</v>
      </c>
      <c r="S20" s="38">
        <v>315</v>
      </c>
      <c r="T20" s="38">
        <v>275</v>
      </c>
      <c r="U20" s="38">
        <v>250</v>
      </c>
      <c r="V20" s="38">
        <v>348</v>
      </c>
      <c r="W20" s="38">
        <v>315</v>
      </c>
      <c r="X20" s="38">
        <v>293</v>
      </c>
      <c r="Y20" s="38">
        <v>250</v>
      </c>
    </row>
    <row r="21" spans="1:25" s="32" customFormat="1">
      <c r="A21" s="37">
        <v>150</v>
      </c>
      <c r="B21" s="38">
        <v>254</v>
      </c>
      <c r="C21" s="38">
        <v>250</v>
      </c>
      <c r="D21" s="38">
        <v>229</v>
      </c>
      <c r="E21" s="38">
        <v>200</v>
      </c>
      <c r="F21" s="38">
        <v>232</v>
      </c>
      <c r="G21" s="38">
        <v>200</v>
      </c>
      <c r="H21" s="38">
        <v>208</v>
      </c>
      <c r="I21" s="38">
        <v>200</v>
      </c>
      <c r="J21" s="38"/>
      <c r="K21" s="38"/>
      <c r="L21" s="38"/>
      <c r="M21" s="38"/>
      <c r="N21" s="38"/>
      <c r="O21" s="38"/>
      <c r="P21" s="38"/>
      <c r="Q21" s="38"/>
      <c r="R21" s="38">
        <v>365</v>
      </c>
      <c r="S21" s="38">
        <v>315</v>
      </c>
      <c r="T21" s="38">
        <v>317</v>
      </c>
      <c r="U21" s="38">
        <v>315</v>
      </c>
      <c r="V21" s="38">
        <v>402</v>
      </c>
      <c r="W21" s="38">
        <v>400</v>
      </c>
      <c r="X21" s="38">
        <v>338</v>
      </c>
      <c r="Y21" s="38">
        <v>315</v>
      </c>
    </row>
    <row r="22" spans="1:25" s="32" customFormat="1">
      <c r="A22" s="37">
        <v>185</v>
      </c>
      <c r="B22" s="38">
        <v>289</v>
      </c>
      <c r="C22" s="38">
        <v>250</v>
      </c>
      <c r="D22" s="38">
        <v>260</v>
      </c>
      <c r="E22" s="38">
        <v>250</v>
      </c>
      <c r="F22" s="38">
        <v>263</v>
      </c>
      <c r="G22" s="38">
        <v>250</v>
      </c>
      <c r="H22" s="38">
        <v>236</v>
      </c>
      <c r="I22" s="38">
        <v>200</v>
      </c>
      <c r="J22" s="38"/>
      <c r="K22" s="38"/>
      <c r="L22" s="38"/>
      <c r="M22" s="38"/>
      <c r="N22" s="38"/>
      <c r="O22" s="38"/>
      <c r="P22" s="38"/>
      <c r="Q22" s="38"/>
      <c r="R22" s="38">
        <v>416</v>
      </c>
      <c r="S22" s="38">
        <v>400</v>
      </c>
      <c r="T22" s="38">
        <v>361</v>
      </c>
      <c r="U22" s="38">
        <v>315</v>
      </c>
      <c r="V22" s="38">
        <v>450</v>
      </c>
      <c r="W22" s="38">
        <v>400</v>
      </c>
      <c r="X22" s="38">
        <v>386</v>
      </c>
      <c r="Y22" s="38">
        <v>315</v>
      </c>
    </row>
    <row r="23" spans="1:25" s="32" customFormat="1">
      <c r="A23" s="37">
        <v>240</v>
      </c>
      <c r="B23" s="38">
        <v>339</v>
      </c>
      <c r="C23" s="38">
        <v>315</v>
      </c>
      <c r="D23" s="38">
        <v>303</v>
      </c>
      <c r="E23" s="38">
        <v>250</v>
      </c>
      <c r="F23" s="38">
        <v>308</v>
      </c>
      <c r="G23" s="38">
        <v>250</v>
      </c>
      <c r="H23" s="38">
        <v>277</v>
      </c>
      <c r="I23" s="38">
        <v>250</v>
      </c>
      <c r="J23" s="38"/>
      <c r="K23" s="38"/>
      <c r="L23" s="38"/>
      <c r="M23" s="38"/>
      <c r="N23" s="38"/>
      <c r="O23" s="38"/>
      <c r="P23" s="38"/>
      <c r="Q23" s="38"/>
      <c r="R23" s="38">
        <v>489</v>
      </c>
      <c r="S23" s="38">
        <v>400</v>
      </c>
      <c r="T23" s="38">
        <v>427</v>
      </c>
      <c r="U23" s="38">
        <v>400</v>
      </c>
      <c r="V23" s="38">
        <v>545</v>
      </c>
      <c r="W23" s="38">
        <v>500</v>
      </c>
      <c r="X23" s="38">
        <v>456</v>
      </c>
      <c r="Y23" s="38">
        <v>400</v>
      </c>
    </row>
    <row r="24" spans="1:25" s="32" customFormat="1">
      <c r="A24" s="37">
        <v>300</v>
      </c>
      <c r="B24" s="38">
        <v>389</v>
      </c>
      <c r="C24" s="38">
        <v>315</v>
      </c>
      <c r="D24" s="38">
        <v>348</v>
      </c>
      <c r="E24" s="38">
        <v>315</v>
      </c>
      <c r="F24" s="38">
        <v>354</v>
      </c>
      <c r="G24" s="38">
        <v>315</v>
      </c>
      <c r="H24" s="38">
        <v>316</v>
      </c>
      <c r="I24" s="38">
        <v>315</v>
      </c>
      <c r="J24" s="38"/>
      <c r="K24" s="38"/>
      <c r="L24" s="38"/>
      <c r="M24" s="38"/>
      <c r="N24" s="38"/>
      <c r="O24" s="38"/>
      <c r="P24" s="38"/>
      <c r="Q24" s="38"/>
      <c r="R24" s="38">
        <v>562</v>
      </c>
      <c r="S24" s="38">
        <v>500</v>
      </c>
      <c r="T24" s="38">
        <v>492</v>
      </c>
      <c r="U24" s="38">
        <v>400</v>
      </c>
      <c r="V24" s="38">
        <v>629</v>
      </c>
      <c r="W24" s="38">
        <v>500</v>
      </c>
      <c r="X24" s="38">
        <v>527</v>
      </c>
      <c r="Y24" s="38">
        <v>500</v>
      </c>
    </row>
  </sheetData>
  <sheetProtection password="914D" sheet="1" objects="1" scenarios="1"/>
  <mergeCells count="30">
    <mergeCell ref="J2:Q2"/>
    <mergeCell ref="N1:Q1"/>
    <mergeCell ref="J1:M1"/>
    <mergeCell ref="B1:E1"/>
    <mergeCell ref="B2:I2"/>
    <mergeCell ref="F1:I1"/>
    <mergeCell ref="J3:M3"/>
    <mergeCell ref="B5:U5"/>
    <mergeCell ref="D4:E4"/>
    <mergeCell ref="B4:C4"/>
    <mergeCell ref="B3:E3"/>
    <mergeCell ref="H4:I4"/>
    <mergeCell ref="F4:G4"/>
    <mergeCell ref="F3:I3"/>
    <mergeCell ref="V1:Y1"/>
    <mergeCell ref="R1:U1"/>
    <mergeCell ref="A5:A6"/>
    <mergeCell ref="R2:U2"/>
    <mergeCell ref="V2:Y2"/>
    <mergeCell ref="R4:S4"/>
    <mergeCell ref="T4:U4"/>
    <mergeCell ref="V4:W4"/>
    <mergeCell ref="X4:Y4"/>
    <mergeCell ref="V3:Y3"/>
    <mergeCell ref="R3:U3"/>
    <mergeCell ref="P4:Q4"/>
    <mergeCell ref="N4:O4"/>
    <mergeCell ref="L4:M4"/>
    <mergeCell ref="J4:K4"/>
    <mergeCell ref="N3:Q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7"/>
  <sheetViews>
    <sheetView workbookViewId="0">
      <selection activeCell="I23" sqref="I23"/>
    </sheetView>
  </sheetViews>
  <sheetFormatPr defaultRowHeight="15"/>
  <cols>
    <col min="1" max="1" width="27.42578125" customWidth="1"/>
    <col min="3" max="3" width="22.7109375" customWidth="1"/>
    <col min="4" max="4" width="18.42578125" customWidth="1"/>
  </cols>
  <sheetData>
    <row r="1" spans="1:4">
      <c r="A1" s="36"/>
      <c r="B1" s="36" t="s">
        <v>73</v>
      </c>
      <c r="C1" s="36" t="s">
        <v>74</v>
      </c>
      <c r="D1" s="36" t="s">
        <v>75</v>
      </c>
    </row>
    <row r="2" spans="1:4">
      <c r="A2" s="36" t="s">
        <v>57</v>
      </c>
      <c r="B2" s="36">
        <v>0.37</v>
      </c>
      <c r="C2" s="36">
        <v>10</v>
      </c>
      <c r="D2" s="36">
        <v>2.5</v>
      </c>
    </row>
    <row r="3" spans="1:4">
      <c r="A3" s="36" t="s">
        <v>58</v>
      </c>
      <c r="B3" s="36">
        <v>0.75</v>
      </c>
      <c r="C3" s="36">
        <v>10</v>
      </c>
      <c r="D3" s="36">
        <v>2.5</v>
      </c>
    </row>
    <row r="4" spans="1:4">
      <c r="A4" s="36" t="s">
        <v>59</v>
      </c>
      <c r="B4" s="36">
        <v>1.1000000000000001</v>
      </c>
      <c r="C4" s="36">
        <v>10</v>
      </c>
      <c r="D4" s="36">
        <v>2.5</v>
      </c>
    </row>
    <row r="5" spans="1:4">
      <c r="A5" s="36" t="s">
        <v>60</v>
      </c>
      <c r="B5" s="36">
        <v>1.5</v>
      </c>
      <c r="C5" s="36">
        <v>10</v>
      </c>
      <c r="D5" s="36">
        <v>2.5</v>
      </c>
    </row>
    <row r="6" spans="1:4">
      <c r="A6" s="36" t="s">
        <v>61</v>
      </c>
      <c r="B6" s="36">
        <v>2.2000000000000002</v>
      </c>
      <c r="C6" s="36">
        <v>10</v>
      </c>
      <c r="D6" s="36">
        <v>2.5</v>
      </c>
    </row>
    <row r="7" spans="1:4">
      <c r="A7" s="36" t="s">
        <v>62</v>
      </c>
      <c r="B7" s="36">
        <v>3</v>
      </c>
      <c r="C7" s="36">
        <v>16</v>
      </c>
      <c r="D7" s="36">
        <v>2.5</v>
      </c>
    </row>
    <row r="8" spans="1:4">
      <c r="A8" s="36" t="s">
        <v>63</v>
      </c>
      <c r="B8" s="36">
        <v>4</v>
      </c>
      <c r="C8" s="36">
        <v>16</v>
      </c>
      <c r="D8" s="36">
        <v>2.5</v>
      </c>
    </row>
    <row r="9" spans="1:4">
      <c r="A9" s="36" t="s">
        <v>64</v>
      </c>
      <c r="B9" s="36">
        <v>5.5</v>
      </c>
      <c r="C9" s="36">
        <v>20</v>
      </c>
      <c r="D9" s="36">
        <v>4</v>
      </c>
    </row>
    <row r="10" spans="1:4">
      <c r="A10" s="36" t="s">
        <v>65</v>
      </c>
      <c r="B10" s="36">
        <v>7.5</v>
      </c>
      <c r="C10" s="36">
        <v>25</v>
      </c>
      <c r="D10" s="36">
        <v>6</v>
      </c>
    </row>
    <row r="11" spans="1:4">
      <c r="A11" s="36" t="s">
        <v>66</v>
      </c>
      <c r="B11" s="36">
        <v>11</v>
      </c>
      <c r="C11" s="36">
        <v>40</v>
      </c>
      <c r="D11" s="36">
        <v>6</v>
      </c>
    </row>
    <row r="12" spans="1:4">
      <c r="A12" s="36" t="s">
        <v>67</v>
      </c>
      <c r="B12" s="36">
        <v>15</v>
      </c>
      <c r="C12" s="36">
        <v>50</v>
      </c>
      <c r="D12" s="36">
        <v>10</v>
      </c>
    </row>
    <row r="13" spans="1:4">
      <c r="A13" s="36" t="s">
        <v>68</v>
      </c>
      <c r="B13" s="36">
        <v>18.5</v>
      </c>
      <c r="C13" s="36">
        <v>63</v>
      </c>
      <c r="D13" s="36">
        <v>16</v>
      </c>
    </row>
    <row r="14" spans="1:4">
      <c r="A14" s="36" t="s">
        <v>69</v>
      </c>
      <c r="B14" s="36">
        <v>22</v>
      </c>
      <c r="C14" s="36">
        <v>80</v>
      </c>
      <c r="D14" s="36">
        <v>16</v>
      </c>
    </row>
    <row r="15" spans="1:4">
      <c r="A15" s="36" t="s">
        <v>70</v>
      </c>
      <c r="B15" s="36">
        <v>30</v>
      </c>
      <c r="C15" s="36">
        <v>100</v>
      </c>
      <c r="D15" s="36">
        <v>25</v>
      </c>
    </row>
    <row r="16" spans="1:4">
      <c r="A16" s="36" t="s">
        <v>71</v>
      </c>
      <c r="B16" s="36">
        <v>37.5</v>
      </c>
      <c r="C16" s="36">
        <v>125</v>
      </c>
      <c r="D16" s="36">
        <v>35</v>
      </c>
    </row>
    <row r="17" spans="1:4">
      <c r="A17" s="36" t="s">
        <v>72</v>
      </c>
      <c r="B17" s="36">
        <v>45</v>
      </c>
      <c r="C17" s="36">
        <v>160</v>
      </c>
      <c r="D17" s="36">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9"/>
  <sheetViews>
    <sheetView workbookViewId="0">
      <selection activeCell="J20" sqref="J20"/>
    </sheetView>
  </sheetViews>
  <sheetFormatPr defaultRowHeight="15"/>
  <cols>
    <col min="1" max="1" width="17.7109375" customWidth="1"/>
  </cols>
  <sheetData>
    <row r="1" spans="1:1">
      <c r="A1" t="s">
        <v>76</v>
      </c>
    </row>
    <row r="2" spans="1:1">
      <c r="A2" s="36">
        <v>0.5</v>
      </c>
    </row>
    <row r="3" spans="1:1">
      <c r="A3" s="36">
        <v>1</v>
      </c>
    </row>
    <row r="4" spans="1:1">
      <c r="A4" s="36">
        <v>2</v>
      </c>
    </row>
    <row r="5" spans="1:1">
      <c r="A5" s="36">
        <v>3</v>
      </c>
    </row>
    <row r="6" spans="1:1">
      <c r="A6" s="36">
        <v>4</v>
      </c>
    </row>
    <row r="7" spans="1:1">
      <c r="A7" s="36">
        <v>6</v>
      </c>
    </row>
    <row r="8" spans="1:1">
      <c r="A8" s="36">
        <v>10</v>
      </c>
    </row>
    <row r="9" spans="1:1">
      <c r="A9" s="36">
        <v>13</v>
      </c>
    </row>
    <row r="10" spans="1:1">
      <c r="A10" s="36">
        <v>16</v>
      </c>
    </row>
    <row r="11" spans="1:1">
      <c r="A11" s="36">
        <v>20</v>
      </c>
    </row>
    <row r="12" spans="1:1">
      <c r="A12" s="36">
        <v>25</v>
      </c>
    </row>
    <row r="13" spans="1:1">
      <c r="A13" s="36">
        <v>32</v>
      </c>
    </row>
    <row r="14" spans="1:1">
      <c r="A14" s="36">
        <v>40</v>
      </c>
    </row>
    <row r="15" spans="1:1">
      <c r="A15" s="36">
        <v>50</v>
      </c>
    </row>
    <row r="16" spans="1:1">
      <c r="A16" s="36">
        <v>63</v>
      </c>
    </row>
    <row r="17" spans="1:1">
      <c r="A17" s="36">
        <v>80</v>
      </c>
    </row>
    <row r="18" spans="1:1">
      <c r="A18" s="36">
        <v>100</v>
      </c>
    </row>
    <row r="19" spans="1:1">
      <c r="A19" s="36">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18"/>
  <sheetViews>
    <sheetView workbookViewId="0">
      <selection activeCell="I12" sqref="I12"/>
    </sheetView>
  </sheetViews>
  <sheetFormatPr defaultRowHeight="15"/>
  <cols>
    <col min="1" max="1" width="16.28515625" customWidth="1"/>
  </cols>
  <sheetData>
    <row r="1" spans="1:1">
      <c r="A1" s="36" t="s">
        <v>77</v>
      </c>
    </row>
    <row r="2" spans="1:1">
      <c r="A2" s="36">
        <v>20</v>
      </c>
    </row>
    <row r="3" spans="1:1">
      <c r="A3" s="36">
        <v>25</v>
      </c>
    </row>
    <row r="4" spans="1:1">
      <c r="A4" s="36">
        <v>32</v>
      </c>
    </row>
    <row r="5" spans="1:1">
      <c r="A5" s="36">
        <v>40</v>
      </c>
    </row>
    <row r="6" spans="1:1">
      <c r="A6" s="36">
        <v>50</v>
      </c>
    </row>
    <row r="7" spans="1:1">
      <c r="A7" s="36">
        <v>63</v>
      </c>
    </row>
    <row r="8" spans="1:1">
      <c r="A8" s="36">
        <v>80</v>
      </c>
    </row>
    <row r="9" spans="1:1">
      <c r="A9" s="36">
        <v>100</v>
      </c>
    </row>
    <row r="10" spans="1:1">
      <c r="A10" s="36">
        <v>125</v>
      </c>
    </row>
    <row r="11" spans="1:1">
      <c r="A11" s="36">
        <v>160</v>
      </c>
    </row>
    <row r="12" spans="1:1">
      <c r="A12" s="36">
        <v>200</v>
      </c>
    </row>
    <row r="13" spans="1:1">
      <c r="A13" s="36">
        <v>250</v>
      </c>
    </row>
    <row r="14" spans="1:1">
      <c r="A14" s="36">
        <v>315</v>
      </c>
    </row>
    <row r="15" spans="1:1">
      <c r="A15" s="36">
        <v>355</v>
      </c>
    </row>
    <row r="16" spans="1:1">
      <c r="A16" s="36">
        <v>400</v>
      </c>
    </row>
    <row r="17" spans="1:1">
      <c r="A17" s="36">
        <v>500</v>
      </c>
    </row>
    <row r="18" spans="1:1">
      <c r="A18" s="36">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Wentylatory</vt:lpstr>
      <vt:lpstr>Siłowniki</vt:lpstr>
      <vt:lpstr>Inne</vt:lpstr>
      <vt:lpstr>Obciążalniść przewodów</vt:lpstr>
      <vt:lpstr>Zabezpieczania do falowników</vt:lpstr>
      <vt:lpstr>Bezpieczniki</vt:lpstr>
      <vt:lpstr>Wkładki gG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2015-06-01T08:35:53Z</dcterms:modified>
</cp:coreProperties>
</file>